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9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<sst xmlns="http://schemas.openxmlformats.org/spreadsheetml/2006/main" count="125" uniqueCount="86">
  <si>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</si>
  <si>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</si>
  <si>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</si>
  <si>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</si>
  <si>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</si>
  <si>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</si>
  <si>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</si>
  <si>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</si>
  <si>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</si>
  <si>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</si>
  <si>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</si>
  <si>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</si>
  <si>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</si>
  <si>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</si>
  <si>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</si>
  <si>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</si>
  <si>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</si>
  <si>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</si>
  <si>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</si>
  <si>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</si>
  <si>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</si>
  <si>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</si>
  <si>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</si>
  <si>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</si>
  <si>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</si>
  <si>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</si>
  <si>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</si>
  <si>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</si>
  <si>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</si>
  <si>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</si>
  <si>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</si>
  <si>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</si>
  <si>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</si>
  <si>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</si>
  <si>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</si>
  <si>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</si>
  <si>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</si>
  <si>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</si>
  <si>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</si>
  <si>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</si>
  <si>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</si>
  <si>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</si>
  <si>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</si>
  <si>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</si>
  <si>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</si>
  <si>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</si>
  <si>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</si>
  <si>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</si>
  <si>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</si>
  <si>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</si>
  <si>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</si>
  <si>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</si>
  <si>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</si>
  <si>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</si>
  <si>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</si>
  <si>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</si>
  <si>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</si>
  <si>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</si>
  <si>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</si>
  <si>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</si>
  <si>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</si>
  <si>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</si>
  <si>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</si>
  <si>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</si>
  <si>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</si>
  <si>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</si>
  <si>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</si>
  <si>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</si>
  <si>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</si>
  <si>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Alex Kloentrup</t>
  </si>
  <si>
    <t>New Room ID Added For SAP Purposes</t>
  </si>
  <si>
    <t>Changed Roof ID</t>
  </si>
  <si>
    <t>Maureen Dreckman</t>
  </si>
  <si>
    <t>Sawyer Wilson</t>
  </si>
  <si>
    <t>0103</t>
  </si>
  <si>
    <t>0107</t>
  </si>
  <si>
    <t>0109</t>
  </si>
  <si>
    <t>0099</t>
  </si>
  <si>
    <t>01</t>
  </si>
  <si>
    <t>100D</t>
  </si>
  <si>
    <t>0105</t>
  </si>
  <si>
    <t>-</t>
  </si>
  <si>
    <t>new door frame.  also new sliding door b/103 &amp; 107</t>
  </si>
  <si>
    <t>Deactivate</t>
  </si>
  <si>
    <t>LX-0099-01-105</t>
  </si>
  <si>
    <t>GLUCK EQUINE BLDG - Room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</si>
</sst>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22" sqref="G2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77</v>
      </c>
      <c r="C1" s="77"/>
      <c r="F1" s="68" t="s">
        <v>10</v>
      </c>
      <c r="G1" s="18">
        <v>42899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78" t="str">
        <f>VLOOKUP(B1,BuildingList!A:B,2,FALSE)</f>
        <v>Gluck Equine Research Building</v>
      </c>
      <c r="C2" s="78"/>
      <c r="F2" s="69" t="s">
        <v>12</v>
      </c>
      <c r="G2" s="22" t="s">
        <v>73</v>
      </c>
      <c r="J2" s="15">
        <f>G35-J35</f>
        <v>3</v>
      </c>
      <c r="K2" s="15">
        <f>H35-M35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30.75" thickTop="1" x14ac:dyDescent="0.25">
      <c r="A6" s="48" t="s">
        <v>74</v>
      </c>
      <c r="B6" s="48" t="s">
        <v>78</v>
      </c>
      <c r="C6" s="42" t="s">
        <v>28</v>
      </c>
      <c r="D6" s="41" t="s">
        <v>5</v>
      </c>
      <c r="E6" s="50">
        <v>136</v>
      </c>
      <c r="F6" s="50">
        <v>190</v>
      </c>
      <c r="G6" s="50" t="s">
        <v>3</v>
      </c>
      <c r="H6" s="41" t="s">
        <v>18</v>
      </c>
      <c r="I6" s="42" t="s">
        <v>82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75</v>
      </c>
      <c r="B7" s="48" t="s">
        <v>78</v>
      </c>
      <c r="C7" s="42" t="s">
        <v>28</v>
      </c>
      <c r="D7" s="41" t="s">
        <v>5</v>
      </c>
      <c r="E7" s="50">
        <v>73</v>
      </c>
      <c r="F7" s="50">
        <v>162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 t="s">
        <v>76</v>
      </c>
      <c r="B8" s="48" t="s">
        <v>78</v>
      </c>
      <c r="C8" s="42" t="s">
        <v>28</v>
      </c>
      <c r="D8" s="41" t="s">
        <v>5</v>
      </c>
      <c r="E8" s="50">
        <v>192</v>
      </c>
      <c r="F8" s="50">
        <v>171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 t="s">
        <v>79</v>
      </c>
      <c r="B9" s="48" t="s">
        <v>78</v>
      </c>
      <c r="C9" s="42" t="s">
        <v>28</v>
      </c>
      <c r="D9" s="41" t="s">
        <v>5</v>
      </c>
      <c r="E9" s="62">
        <v>961</v>
      </c>
      <c r="F9" s="62">
        <v>972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1" t="s">
        <v>80</v>
      </c>
      <c r="B10" s="48" t="s">
        <v>78</v>
      </c>
      <c r="C10" s="42" t="s">
        <v>52</v>
      </c>
      <c r="D10" s="41" t="s">
        <v>5</v>
      </c>
      <c r="E10" s="50">
        <v>101</v>
      </c>
      <c r="F10" s="50" t="s">
        <v>81</v>
      </c>
      <c r="G10" s="50" t="s">
        <v>13</v>
      </c>
      <c r="H10" s="41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3</v>
      </c>
      <c r="H35" s="13">
        <f>COUNTIF(H6:H34,"New Sign Required")</f>
        <v>3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8" priority="132" operator="containsText" text="New Tag Required">
      <formula>NOT(ISERROR(SEARCH("New Tag Required",G40)))</formula>
    </cfRule>
  </conditionalFormatting>
  <conditionalFormatting sqref="D40:D100 D6">
    <cfRule type="containsText" dxfId="57" priority="131" operator="containsText" text="Yes">
      <formula>NOT(ISERROR(SEARCH("Yes",D6)))</formula>
    </cfRule>
  </conditionalFormatting>
  <conditionalFormatting sqref="H40:H100 H201:H422">
    <cfRule type="containsText" dxfId="56" priority="119" operator="containsText" text="New Sign Required">
      <formula>NOT(ISERROR(SEARCH("New Sign Required",H40)))</formula>
    </cfRule>
  </conditionalFormatting>
  <conditionalFormatting sqref="G40:G100">
    <cfRule type="containsText" dxfId="55" priority="118" operator="containsText" text="Action Required">
      <formula>NOT(ISERROR(SEARCH("Action Required",G40)))</formula>
    </cfRule>
  </conditionalFormatting>
  <conditionalFormatting sqref="H40:H100">
    <cfRule type="containsText" dxfId="54" priority="117" operator="containsText" text="Action Required">
      <formula>NOT(ISERROR(SEARCH("Action Required",H40)))</formula>
    </cfRule>
  </conditionalFormatting>
  <conditionalFormatting sqref="G6 G10:G33 G36:G39">
    <cfRule type="containsText" dxfId="53" priority="59" operator="containsText" text="New Tag Required">
      <formula>NOT(ISERROR(SEARCH("New Tag Required",G6)))</formula>
    </cfRule>
  </conditionalFormatting>
  <conditionalFormatting sqref="D15:D39">
    <cfRule type="containsText" dxfId="52" priority="58" operator="containsText" text="Yes">
      <formula>NOT(ISERROR(SEARCH("Yes",D15)))</formula>
    </cfRule>
  </conditionalFormatting>
  <conditionalFormatting sqref="H6 H10:H33 H36:H39">
    <cfRule type="containsText" dxfId="51" priority="57" operator="containsText" text="New Sign Required">
      <formula>NOT(ISERROR(SEARCH("New Sign Required",H6)))</formula>
    </cfRule>
  </conditionalFormatting>
  <conditionalFormatting sqref="G6 G10:G33 G36:G39">
    <cfRule type="containsText" dxfId="50" priority="56" operator="containsText" text="Action Required">
      <formula>NOT(ISERROR(SEARCH("Action Required",G6)))</formula>
    </cfRule>
  </conditionalFormatting>
  <conditionalFormatting sqref="H6 H10:H33 H36:H39">
    <cfRule type="containsText" dxfId="49" priority="55" operator="containsText" text="Action Required">
      <formula>NOT(ISERROR(SEARCH("Action Required",H6)))</formula>
    </cfRule>
  </conditionalFormatting>
  <conditionalFormatting sqref="G6">
    <cfRule type="containsText" dxfId="48" priority="54" operator="containsText" text="New Tag Required">
      <formula>NOT(ISERROR(SEARCH("New Tag Required",G6)))</formula>
    </cfRule>
  </conditionalFormatting>
  <conditionalFormatting sqref="D6">
    <cfRule type="containsText" dxfId="47" priority="53" operator="containsText" text="Yes">
      <formula>NOT(ISERROR(SEARCH("Yes",D6)))</formula>
    </cfRule>
  </conditionalFormatting>
  <conditionalFormatting sqref="G6">
    <cfRule type="containsText" dxfId="46" priority="52" operator="containsText" text="Action Required">
      <formula>NOT(ISERROR(SEARCH("Action Required",G6)))</formula>
    </cfRule>
  </conditionalFormatting>
  <conditionalFormatting sqref="D101:D200">
    <cfRule type="containsText" dxfId="45" priority="51" operator="containsText" text="Yes">
      <formula>NOT(ISERROR(SEARCH("Yes",D101)))</formula>
    </cfRule>
  </conditionalFormatting>
  <conditionalFormatting sqref="H101:H200">
    <cfRule type="containsText" dxfId="44" priority="50" operator="containsText" text="New Sign Required">
      <formula>NOT(ISERROR(SEARCH("New Sign Required",H101)))</formula>
    </cfRule>
  </conditionalFormatting>
  <conditionalFormatting sqref="G101:G200">
    <cfRule type="containsText" dxfId="43" priority="49" operator="containsText" text="Action Required">
      <formula>NOT(ISERROR(SEARCH("Action Required",G101)))</formula>
    </cfRule>
  </conditionalFormatting>
  <conditionalFormatting sqref="H101:H200">
    <cfRule type="containsText" dxfId="42" priority="48" operator="containsText" text="Action Required">
      <formula>NOT(ISERROR(SEARCH("Action Required",H101)))</formula>
    </cfRule>
  </conditionalFormatting>
  <conditionalFormatting sqref="G7">
    <cfRule type="containsText" dxfId="41" priority="33" operator="containsText" text="New Tag Required">
      <formula>NOT(ISERROR(SEARCH("New Tag Required",G7)))</formula>
    </cfRule>
  </conditionalFormatting>
  <conditionalFormatting sqref="H7">
    <cfRule type="containsText" dxfId="40" priority="32" operator="containsText" text="New Sign Required">
      <formula>NOT(ISERROR(SEARCH("New Sign Required",H7)))</formula>
    </cfRule>
  </conditionalFormatting>
  <conditionalFormatting sqref="G7">
    <cfRule type="containsText" dxfId="39" priority="31" operator="containsText" text="Action Required">
      <formula>NOT(ISERROR(SEARCH("Action Required",G7)))</formula>
    </cfRule>
  </conditionalFormatting>
  <conditionalFormatting sqref="H7">
    <cfRule type="containsText" dxfId="38" priority="30" operator="containsText" text="Action Required">
      <formula>NOT(ISERROR(SEARCH("Action Required",H7)))</formula>
    </cfRule>
  </conditionalFormatting>
  <conditionalFormatting sqref="G8">
    <cfRule type="containsText" dxfId="37" priority="29" operator="containsText" text="New Tag Required">
      <formula>NOT(ISERROR(SEARCH("New Tag Required",G8)))</formula>
    </cfRule>
  </conditionalFormatting>
  <conditionalFormatting sqref="H8">
    <cfRule type="containsText" dxfId="36" priority="28" operator="containsText" text="New Sign Required">
      <formula>NOT(ISERROR(SEARCH("New Sign Required",H8)))</formula>
    </cfRule>
  </conditionalFormatting>
  <conditionalFormatting sqref="G8">
    <cfRule type="containsText" dxfId="35" priority="27" operator="containsText" text="Action Required">
      <formula>NOT(ISERROR(SEARCH("Action Required",G8)))</formula>
    </cfRule>
  </conditionalFormatting>
  <conditionalFormatting sqref="H8">
    <cfRule type="containsText" dxfId="34" priority="26" operator="containsText" text="Action Required">
      <formula>NOT(ISERROR(SEARCH("Action Required",H8)))</formula>
    </cfRule>
  </conditionalFormatting>
  <conditionalFormatting sqref="J2:N2">
    <cfRule type="cellIs" dxfId="33" priority="25" operator="notEqual">
      <formula>0</formula>
    </cfRule>
  </conditionalFormatting>
  <conditionalFormatting sqref="J6:J32">
    <cfRule type="cellIs" dxfId="32" priority="24" operator="equal">
      <formula>0</formula>
    </cfRule>
  </conditionalFormatting>
  <conditionalFormatting sqref="M6:M32">
    <cfRule type="cellIs" dxfId="31" priority="23" operator="equal">
      <formula>0</formula>
    </cfRule>
  </conditionalFormatting>
  <conditionalFormatting sqref="J6:J32 M6:M32">
    <cfRule type="cellIs" dxfId="30" priority="20" operator="equal">
      <formula>"In Progress"</formula>
    </cfRule>
    <cfRule type="cellIs" dxfId="29" priority="21" operator="equal">
      <formula>"Log Issues"</formula>
    </cfRule>
    <cfRule type="cellIs" dxfId="28" priority="22" operator="equal">
      <formula>"N/A"</formula>
    </cfRule>
  </conditionalFormatting>
  <conditionalFormatting sqref="K15:L15 K6:K14">
    <cfRule type="expression" dxfId="27" priority="19">
      <formula>$J6="Log Issues"</formula>
    </cfRule>
  </conditionalFormatting>
  <conditionalFormatting sqref="N6:N15">
    <cfRule type="expression" dxfId="26" priority="18">
      <formula>$M6="Log Issues"</formula>
    </cfRule>
  </conditionalFormatting>
  <conditionalFormatting sqref="G9">
    <cfRule type="containsText" dxfId="25" priority="17" operator="containsText" text="New Tag Required">
      <formula>NOT(ISERROR(SEARCH("New Tag Required",G9)))</formula>
    </cfRule>
  </conditionalFormatting>
  <conditionalFormatting sqref="H9">
    <cfRule type="containsText" dxfId="24" priority="16" operator="containsText" text="New Sign Required">
      <formula>NOT(ISERROR(SEARCH("New Sign Required",H9)))</formula>
    </cfRule>
  </conditionalFormatting>
  <conditionalFormatting sqref="G9">
    <cfRule type="containsText" dxfId="23" priority="15" operator="containsText" text="Action Required">
      <formula>NOT(ISERROR(SEARCH("Action Required",G9)))</formula>
    </cfRule>
  </conditionalFormatting>
  <conditionalFormatting sqref="H9">
    <cfRule type="containsText" dxfId="22" priority="14" operator="containsText" text="Action Required">
      <formula>NOT(ISERROR(SEARCH("Action Required",H9)))</formula>
    </cfRule>
  </conditionalFormatting>
  <conditionalFormatting sqref="H1:H1048576">
    <cfRule type="containsText" dxfId="21" priority="12" operator="containsText" text="Remove Old Sign">
      <formula>NOT(ISERROR(SEARCH("Remove Old Sign",H1)))</formula>
    </cfRule>
    <cfRule type="containsText" dxfId="20" priority="13" operator="containsText" text="Move Sign to New Location">
      <formula>NOT(ISERROR(SEARCH("Move Sign to New Location",H1)))</formula>
    </cfRule>
  </conditionalFormatting>
  <conditionalFormatting sqref="G1:G1048576">
    <cfRule type="containsText" dxfId="19" priority="11" operator="containsText" text="Remove Old Tag">
      <formula>NOT(ISERROR(SEARCH("Remove Old Tag",G1)))</formula>
    </cfRule>
  </conditionalFormatting>
  <conditionalFormatting sqref="D14">
    <cfRule type="containsText" dxfId="18" priority="3" operator="containsText" text="Yes">
      <formula>NOT(ISERROR(SEARCH("Yes",D14)))</formula>
    </cfRule>
  </conditionalFormatting>
  <conditionalFormatting sqref="D10">
    <cfRule type="containsText" dxfId="17" priority="7" operator="containsText" text="Yes">
      <formula>NOT(ISERROR(SEARCH("Yes",D10)))</formula>
    </cfRule>
  </conditionalFormatting>
  <conditionalFormatting sqref="D11">
    <cfRule type="containsText" dxfId="16" priority="6" operator="containsText" text="Yes">
      <formula>NOT(ISERROR(SEARCH("Yes",D11)))</formula>
    </cfRule>
  </conditionalFormatting>
  <conditionalFormatting sqref="D12">
    <cfRule type="containsText" dxfId="15" priority="5" operator="containsText" text="Yes">
      <formula>NOT(ISERROR(SEARCH("Yes",D12)))</formula>
    </cfRule>
  </conditionalFormatting>
  <conditionalFormatting sqref="D13">
    <cfRule type="containsText" dxfId="14" priority="4" operator="containsText" text="Yes">
      <formula>NOT(ISERROR(SEARCH("Yes",D13)))</formula>
    </cfRule>
  </conditionalFormatting>
  <conditionalFormatting sqref="D7:D9">
    <cfRule type="containsText" dxfId="13" priority="2" operator="containsText" text="Yes">
      <formula>NOT(ISERROR(SEARCH("Yes",D7)))</formula>
    </cfRule>
  </conditionalFormatting>
  <conditionalFormatting sqref="D7:D9">
    <cfRule type="containsText" dxfId="12" priority="1" operator="containsText" text="Yes">
      <formula>NOT(ISERROR(SEARCH("Yes",D7)))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0099</v>
      </c>
      <c r="C1" s="39"/>
      <c r="D1" s="17" t="s">
        <v>10</v>
      </c>
      <c r="E1" s="40">
        <f>'KD Changes'!G1</f>
        <v>42899</v>
      </c>
    </row>
    <row r="2" spans="1:10" ht="15" customHeight="1" x14ac:dyDescent="0.25">
      <c r="A2" s="43" t="s">
        <v>8</v>
      </c>
      <c r="B2" s="44" t="str">
        <f>VLOOKUP(B1,[1]BuildingList!A:B,2,FALSE)</f>
        <v>Gluck Equine Research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A6" s="79" t="s">
        <v>84</v>
      </c>
      <c r="B6" s="80" t="s">
        <v>85</v>
      </c>
      <c r="C6" s="41" t="s">
        <v>83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2" sqref="G2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73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83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45</v>
      </c>
      <c r="G3" t="s">
        <v>67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71</v>
      </c>
      <c r="F4" s="1" t="s">
        <v>56</v>
      </c>
      <c r="G4" t="s">
        <v>68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70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2017-07-14T14:04:32Z</dcterms:modified>
</cp:coreProperties>
</file>