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96\"/>
    </mc:Choice>
  </mc:AlternateContent>
  <bookViews>
    <workbookView xWindow="29685" yWindow="1725" windowWidth="21600" windowHeight="1336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Changes'!$A$1:$I$6</definedName>
    <definedName name="TagStatus">Lookup!$A$1:$A$3</definedName>
    <definedName name="YesNo" localSheetId="1">[1]Lookup!$B$1:$B$3</definedName>
    <definedName name="YesNo">Lookup!$B$1:$B$3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1" i="1" l="1"/>
  <c r="G31" i="1"/>
  <c r="E2" i="4" l="1"/>
  <c r="E1" i="4"/>
  <c r="M31" i="1" l="1"/>
  <c r="K2" i="1" s="1"/>
  <c r="J31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<sst xmlns="http://schemas.openxmlformats.org/spreadsheetml/2006/main" count="129" uniqueCount="93">
  <si>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</si>
  <si>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</si>
  <si>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</si>
  <si>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</si>
  <si>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</si>
  <si>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</si>
  <si>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</si>
  <si>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</si>
  <si>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</si>
  <si>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</si>
  <si>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</si>
  <si>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</si>
  <si>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</si>
  <si>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</si>
  <si>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</si>
  <si>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</si>
  <si>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</si>
  <si>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</si>
  <si>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</si>
  <si>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</si>
  <si>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</si>
  <si>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</si>
  <si>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</si>
  <si>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</si>
  <si>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</si>
  <si>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</si>
  <si>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</si>
  <si>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</si>
  <si>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</si>
  <si>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</si>
  <si>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</si>
  <si>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</si>
  <si>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</si>
  <si>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</si>
  <si>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</si>
  <si>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</si>
  <si>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</si>
  <si>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</si>
  <si>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</si>
  <si>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</si>
  <si>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</si>
  <si>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</si>
  <si>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</si>
  <si>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</si>
  <si>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</si>
  <si>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</si>
  <si>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</si>
  <si>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</si>
  <si>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</si>
  <si>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</si>
  <si>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</si>
  <si>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</si>
  <si>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</si>
  <si>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</si>
  <si>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</si>
  <si>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</si>
  <si>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</si>
  <si>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</si>
  <si>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</si>
  <si>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</si>
  <si>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</si>
  <si>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</si>
  <si>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</si>
  <si>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</si>
  <si>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</si>
  <si>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</si>
  <si>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</si>
  <si>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</si>
  <si>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</si>
  <si>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</si>
  <si>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</si>
  <si>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</si>
  <si>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</si>
  <si>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</si>
  <si>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</si>
  <si>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</si>
  <si>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</si>
  <si>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</si>
  <si>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</si>
  <si>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</si>
  <si>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0096</t>
  </si>
  <si>
    <t>102A</t>
  </si>
  <si>
    <t>01</t>
  </si>
  <si>
    <t>102</t>
  </si>
  <si>
    <t>100</t>
  </si>
  <si>
    <t>Circulation</t>
  </si>
  <si>
    <t>LX-0096-01-102</t>
  </si>
  <si>
    <t>COMBS CANCER RESEARC - Room 102</t>
  </si>
  <si>
    <t>LX-0096-01-103</t>
  </si>
  <si>
    <t>COMBS CANCER RESEARC - Room 103</t>
  </si>
  <si>
    <t>LX-0096-01-102A</t>
  </si>
  <si>
    <t>remove tags</t>
  </si>
  <si>
    <t>install new tag at door to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</si>
</sst>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9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Alignment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0" fillId="0" borderId="0" xfId="0" applyNumberFormat="1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</xf>
    <xf numFmtId="0" fontId="0" fillId="0" borderId="0" xfId="0" applyFont="1" applyFill="1" applyAlignment="1" applyProtection="1">
      <alignment wrapText="1"/>
      <protection locked="0"/>
    </xf>
    <xf numFmtId="49" fontId="0" fillId="0" borderId="0" xfId="0" applyNumberFormat="1" applyFont="1" applyFill="1" applyBorder="1" applyAlignment="1" applyProtection="1">
      <alignment horizontal="left" wrapText="1"/>
    </xf>
    <xf numFmtId="0" fontId="0" fillId="0" borderId="0" xfId="0" applyFont="1" applyFill="1" applyBorder="1" applyAlignment="1" applyProtection="1">
      <alignment horizontal="right" wrapText="1"/>
    </xf>
    <xf numFmtId="49" fontId="0" fillId="0" borderId="0" xfId="0" applyNumberFormat="1"/>
    <xf numFmtId="49" fontId="0" fillId="0" borderId="20" xfId="0" applyNumberFormat="1" applyBorder="1"/>
    <xf numFmtId="0" fontId="18" fillId="0" borderId="20" xfId="0" applyFont="1" applyFill="1" applyBorder="1" applyProtection="1">
      <protection locked="0"/>
    </xf>
    <xf numFmtId="0" fontId="18" fillId="0" borderId="20" xfId="0" applyFont="1" applyBorder="1" applyProtection="1">
      <protection locked="0"/>
    </xf>
    <xf numFmtId="49" fontId="0" fillId="0" borderId="0" xfId="0" applyNumberFormat="1" applyFill="1"/>
    <xf numFmtId="49" fontId="0" fillId="0" borderId="20" xfId="0" applyNumberFormat="1" applyFill="1" applyBorder="1"/>
    <xf numFmtId="49" fontId="18" fillId="0" borderId="0" xfId="0" applyNumberFormat="1" applyFont="1" applyFill="1" applyProtection="1"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I9" sqref="I9"/>
    </sheetView>
  </sheetViews>
  <sheetFormatPr defaultColWidth="9.140625" defaultRowHeight="15" x14ac:dyDescent="0.25"/>
  <cols>
    <col min="1" max="1" width="10.7109375" style="47" customWidth="1"/>
    <col min="2" max="2" width="5.5703125" style="14" bestFit="1" customWidth="1"/>
    <col min="3" max="3" width="29.85546875" style="12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7" width="11.85546875" style="13" bestFit="1" customWidth="1"/>
    <col min="8" max="8" width="10.42578125" style="13" bestFit="1" customWidth="1"/>
    <col min="9" max="9" width="33.5703125" style="13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customHeight="1" x14ac:dyDescent="0.25">
      <c r="A1" s="30" t="s">
        <v>7</v>
      </c>
      <c r="B1" s="88" t="s">
        <v>80</v>
      </c>
      <c r="C1" s="88"/>
      <c r="D1" s="26"/>
      <c r="E1" s="26"/>
      <c r="F1" s="31" t="s">
        <v>10</v>
      </c>
      <c r="G1" s="32">
        <v>43780</v>
      </c>
      <c r="H1" s="26"/>
      <c r="I1" s="26"/>
      <c r="J1" s="33" t="s">
        <v>33</v>
      </c>
      <c r="K1" s="33" t="s">
        <v>34</v>
      </c>
      <c r="L1" s="34"/>
      <c r="M1" s="34"/>
      <c r="N1" s="34"/>
      <c r="O1" s="35" t="s">
        <v>35</v>
      </c>
      <c r="P1" s="36" t="s">
        <v>47</v>
      </c>
    </row>
    <row r="2" spans="1:16" s="37" customFormat="1" ht="30.75" thickBot="1" x14ac:dyDescent="0.3">
      <c r="A2" s="30" t="s">
        <v>8</v>
      </c>
      <c r="B2" s="89" t="str">
        <f>VLOOKUP(B1,BuildingList!A:B,2,FALSE)</f>
        <v>Dorothy Enslow Combs Cancer Research Building</v>
      </c>
      <c r="C2" s="89"/>
      <c r="D2" s="26"/>
      <c r="E2" s="26"/>
      <c r="F2" s="31" t="s">
        <v>12</v>
      </c>
      <c r="G2" s="38" t="s">
        <v>72</v>
      </c>
      <c r="H2" s="26"/>
      <c r="I2" s="26"/>
      <c r="J2" s="39">
        <f>G31-J31</f>
        <v>1</v>
      </c>
      <c r="K2" s="39">
        <f>H31-M31</f>
        <v>0</v>
      </c>
      <c r="L2" s="40"/>
      <c r="M2" s="40"/>
      <c r="N2" s="40"/>
      <c r="O2" s="41"/>
      <c r="P2" s="42"/>
    </row>
    <row r="3" spans="1:16" s="37" customFormat="1" x14ac:dyDescent="0.25">
      <c r="A3" s="43"/>
      <c r="B3" s="4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7" customFormat="1" x14ac:dyDescent="0.25">
      <c r="A4" s="43"/>
      <c r="B4" s="4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s="78" customFormat="1" ht="15" customHeight="1" thickTop="1" x14ac:dyDescent="0.25">
      <c r="A6" s="76" t="s">
        <v>84</v>
      </c>
      <c r="B6" s="79" t="s">
        <v>82</v>
      </c>
      <c r="C6" s="13" t="s">
        <v>32</v>
      </c>
      <c r="D6" s="26" t="s">
        <v>6</v>
      </c>
      <c r="E6" s="80">
        <v>2443</v>
      </c>
      <c r="F6" s="80">
        <v>2443</v>
      </c>
      <c r="G6" s="13" t="s">
        <v>2</v>
      </c>
      <c r="H6" s="13" t="s">
        <v>2</v>
      </c>
      <c r="I6" s="77" t="s">
        <v>85</v>
      </c>
      <c r="J6" s="77"/>
      <c r="K6" s="77"/>
      <c r="L6" s="77"/>
      <c r="M6" s="77"/>
      <c r="N6" s="77"/>
      <c r="O6" s="77"/>
    </row>
    <row r="7" spans="1:16" s="78" customFormat="1" ht="15" customHeight="1" x14ac:dyDescent="0.25">
      <c r="A7" s="76" t="s">
        <v>83</v>
      </c>
      <c r="B7" s="79" t="s">
        <v>82</v>
      </c>
      <c r="C7" s="13" t="s">
        <v>32</v>
      </c>
      <c r="D7" s="26" t="s">
        <v>5</v>
      </c>
      <c r="E7" s="80">
        <v>532</v>
      </c>
      <c r="F7" s="80">
        <v>531</v>
      </c>
      <c r="G7" s="13" t="s">
        <v>2</v>
      </c>
      <c r="H7" s="13" t="s">
        <v>2</v>
      </c>
      <c r="I7" s="77"/>
      <c r="J7" s="77"/>
      <c r="K7" s="77"/>
      <c r="L7" s="77"/>
      <c r="M7" s="77"/>
      <c r="N7" s="77"/>
      <c r="O7" s="77"/>
    </row>
    <row r="8" spans="1:16" ht="15" customHeight="1" x14ac:dyDescent="0.25">
      <c r="A8" s="44" t="s">
        <v>81</v>
      </c>
      <c r="B8" s="22" t="s">
        <v>82</v>
      </c>
      <c r="C8" s="13" t="s">
        <v>52</v>
      </c>
      <c r="D8" s="26" t="s">
        <v>6</v>
      </c>
      <c r="E8" s="13">
        <v>44</v>
      </c>
      <c r="F8" s="13">
        <v>0</v>
      </c>
      <c r="G8" s="13" t="s">
        <v>13</v>
      </c>
      <c r="H8" s="13" t="s">
        <v>13</v>
      </c>
      <c r="I8" s="13" t="s">
        <v>91</v>
      </c>
    </row>
    <row r="9" spans="1:16" ht="15" customHeight="1" x14ac:dyDescent="0.25">
      <c r="A9" s="37">
        <v>103</v>
      </c>
      <c r="B9" s="22" t="s">
        <v>82</v>
      </c>
      <c r="C9" s="13" t="s">
        <v>23</v>
      </c>
      <c r="D9" s="26" t="s">
        <v>5</v>
      </c>
      <c r="E9" s="13">
        <v>36</v>
      </c>
      <c r="F9" s="13">
        <v>82</v>
      </c>
      <c r="G9" s="13" t="s">
        <v>3</v>
      </c>
      <c r="H9" s="13" t="s">
        <v>2</v>
      </c>
      <c r="I9" s="13" t="s">
        <v>92</v>
      </c>
      <c r="J9" s="15"/>
      <c r="K9" s="16"/>
      <c r="L9" s="14"/>
      <c r="M9" s="15"/>
      <c r="N9" s="16"/>
      <c r="O9" s="15"/>
    </row>
    <row r="10" spans="1:16" ht="15" customHeight="1" x14ac:dyDescent="0.25">
      <c r="A10" s="46"/>
      <c r="C10" s="13"/>
      <c r="D10" s="26"/>
      <c r="J10" s="15"/>
      <c r="K10" s="16"/>
      <c r="L10" s="14"/>
      <c r="M10" s="15"/>
      <c r="N10" s="16"/>
      <c r="O10" s="15"/>
    </row>
    <row r="11" spans="1:16" ht="15" customHeight="1" x14ac:dyDescent="0.25">
      <c r="A11" s="46"/>
      <c r="C11" s="13"/>
      <c r="D11" s="26"/>
      <c r="J11" s="15"/>
      <c r="K11" s="16"/>
      <c r="L11" s="14"/>
      <c r="M11" s="15"/>
      <c r="N11" s="16"/>
      <c r="O11" s="15"/>
    </row>
    <row r="12" spans="1:16" ht="15" customHeight="1" x14ac:dyDescent="0.25">
      <c r="A12" s="46"/>
      <c r="C12" s="13"/>
      <c r="D12" s="26"/>
      <c r="I12" s="12"/>
      <c r="J12" s="15"/>
      <c r="K12" s="16"/>
      <c r="L12" s="17"/>
      <c r="M12" s="15"/>
      <c r="N12" s="16"/>
      <c r="O12" s="15"/>
    </row>
    <row r="13" spans="1:16" ht="15" customHeight="1" x14ac:dyDescent="0.25">
      <c r="A13" s="46"/>
      <c r="C13" s="13"/>
      <c r="D13" s="26"/>
      <c r="J13" s="15"/>
      <c r="K13" s="18"/>
      <c r="L13" s="13"/>
      <c r="M13" s="15"/>
      <c r="N13" s="18"/>
      <c r="O13" s="13"/>
    </row>
    <row r="14" spans="1:16" ht="15" customHeight="1" x14ac:dyDescent="0.25">
      <c r="A14" s="46"/>
      <c r="C14" s="13"/>
      <c r="D14" s="26"/>
      <c r="J14" s="15"/>
      <c r="K14" s="18"/>
      <c r="L14" s="13"/>
      <c r="M14" s="15"/>
      <c r="N14" s="18"/>
      <c r="O14" s="13"/>
    </row>
    <row r="15" spans="1:16" ht="15" customHeight="1" x14ac:dyDescent="0.25">
      <c r="A15" s="46"/>
      <c r="C15" s="13"/>
      <c r="D15" s="26"/>
      <c r="J15" s="15"/>
      <c r="K15" s="18"/>
      <c r="L15" s="13"/>
      <c r="M15" s="15"/>
      <c r="N15" s="18"/>
      <c r="O15" s="13"/>
    </row>
    <row r="16" spans="1:16" ht="15" customHeight="1" x14ac:dyDescent="0.25">
      <c r="A16" s="46"/>
      <c r="C16" s="13"/>
      <c r="D16" s="26"/>
      <c r="J16" s="15"/>
      <c r="K16" s="18"/>
      <c r="L16" s="13"/>
      <c r="N16" s="18"/>
      <c r="O16" s="13"/>
    </row>
    <row r="17" spans="1:15" x14ac:dyDescent="0.25">
      <c r="C17" s="13"/>
      <c r="D17" s="26"/>
      <c r="J17" s="15"/>
      <c r="K17" s="18"/>
      <c r="L17" s="13"/>
      <c r="M17" s="15"/>
      <c r="N17" s="18"/>
      <c r="O17" s="13"/>
    </row>
    <row r="18" spans="1:15" x14ac:dyDescent="0.25">
      <c r="A18" s="45"/>
      <c r="C18" s="13"/>
      <c r="D18" s="26"/>
      <c r="J18" s="15"/>
      <c r="K18" s="18"/>
      <c r="L18" s="13"/>
      <c r="M18" s="15"/>
      <c r="N18" s="19"/>
    </row>
    <row r="19" spans="1:15" x14ac:dyDescent="0.25">
      <c r="C19" s="13"/>
      <c r="D19" s="26"/>
      <c r="E19" s="27"/>
      <c r="F19" s="27"/>
      <c r="J19" s="15"/>
      <c r="K19" s="18"/>
      <c r="L19" s="13"/>
      <c r="M19" s="15"/>
      <c r="N19" s="19"/>
    </row>
    <row r="20" spans="1:15" x14ac:dyDescent="0.25">
      <c r="C20" s="13"/>
      <c r="D20" s="26"/>
      <c r="J20" s="15"/>
      <c r="K20" s="18"/>
      <c r="L20" s="13"/>
      <c r="M20" s="15"/>
      <c r="N20" s="19"/>
    </row>
    <row r="21" spans="1:15" x14ac:dyDescent="0.25">
      <c r="C21" s="13"/>
      <c r="D21" s="26"/>
      <c r="J21" s="15"/>
      <c r="K21" s="19"/>
      <c r="M21" s="15"/>
      <c r="N21" s="19"/>
    </row>
    <row r="22" spans="1:15" x14ac:dyDescent="0.25">
      <c r="A22" s="48"/>
      <c r="C22" s="13"/>
      <c r="D22" s="26"/>
      <c r="J22" s="15"/>
      <c r="K22" s="19"/>
      <c r="M22" s="15"/>
      <c r="N22" s="19"/>
    </row>
    <row r="23" spans="1:15" x14ac:dyDescent="0.25">
      <c r="A23" s="46"/>
      <c r="C23" s="13"/>
      <c r="D23" s="26"/>
      <c r="J23" s="15"/>
      <c r="K23" s="19"/>
      <c r="M23" s="15"/>
    </row>
    <row r="24" spans="1:15" x14ac:dyDescent="0.25">
      <c r="A24" s="46"/>
      <c r="C24" s="13"/>
      <c r="D24" s="26"/>
      <c r="J24" s="15"/>
      <c r="K24" s="19"/>
      <c r="M24" s="15"/>
    </row>
    <row r="25" spans="1:15" x14ac:dyDescent="0.25">
      <c r="A25" s="46"/>
      <c r="C25" s="13"/>
      <c r="D25" s="26"/>
      <c r="K25" s="19"/>
    </row>
    <row r="26" spans="1:15" x14ac:dyDescent="0.25">
      <c r="A26" s="46"/>
      <c r="C26" s="13"/>
      <c r="D26" s="26"/>
    </row>
    <row r="27" spans="1:15" x14ac:dyDescent="0.25">
      <c r="A27" s="46"/>
      <c r="C27" s="13"/>
      <c r="D27" s="26"/>
    </row>
    <row r="28" spans="1:15" x14ac:dyDescent="0.25">
      <c r="A28" s="46"/>
      <c r="C28" s="13"/>
      <c r="D28" s="26"/>
    </row>
    <row r="29" spans="1:15" ht="15.75" thickBot="1" x14ac:dyDescent="0.3">
      <c r="A29" s="44"/>
      <c r="C29" s="13"/>
    </row>
    <row r="30" spans="1:15" ht="30" x14ac:dyDescent="0.25">
      <c r="A30" s="44"/>
      <c r="C30" s="13"/>
      <c r="G30" s="28" t="s">
        <v>45</v>
      </c>
      <c r="H30" s="29" t="s">
        <v>46</v>
      </c>
      <c r="J30" s="21" t="s">
        <v>40</v>
      </c>
      <c r="K30" s="15"/>
      <c r="L30" s="15"/>
      <c r="M30" s="21" t="s">
        <v>41</v>
      </c>
    </row>
    <row r="31" spans="1:15" ht="15.75" thickBot="1" x14ac:dyDescent="0.3">
      <c r="A31" s="44"/>
      <c r="C31" s="13"/>
      <c r="G31" s="49">
        <f>COUNTIF(G8:G29,"New Tag Required")</f>
        <v>1</v>
      </c>
      <c r="H31" s="50">
        <f>COUNTIF(H8:H29,"New Sign Required")</f>
        <v>0</v>
      </c>
      <c r="J31" s="51">
        <f>COUNTIF(J8:J30,"Installed")</f>
        <v>0</v>
      </c>
      <c r="K31" s="15"/>
      <c r="L31" s="15"/>
      <c r="M31" s="51">
        <f>COUNTIF(M8:M30,"Installed")</f>
        <v>0</v>
      </c>
    </row>
    <row r="32" spans="1:15" x14ac:dyDescent="0.25">
      <c r="A32" s="52"/>
      <c r="C32" s="13"/>
      <c r="F32" s="55"/>
    </row>
    <row r="33" spans="1:6" x14ac:dyDescent="0.25">
      <c r="A33" s="52"/>
      <c r="C33" s="13"/>
      <c r="F33" s="55"/>
    </row>
    <row r="34" spans="1:6" x14ac:dyDescent="0.25">
      <c r="A34" s="52"/>
      <c r="C34" s="13"/>
      <c r="F34" s="56"/>
    </row>
    <row r="35" spans="1:6" x14ac:dyDescent="0.25">
      <c r="A35" s="44"/>
      <c r="C35" s="13"/>
      <c r="F35" s="55"/>
    </row>
    <row r="36" spans="1:6" x14ac:dyDescent="0.25">
      <c r="A36" s="44"/>
      <c r="C36" s="13"/>
      <c r="F36" s="55"/>
    </row>
    <row r="37" spans="1:6" x14ac:dyDescent="0.25">
      <c r="A37" s="53"/>
      <c r="C37" s="13"/>
    </row>
    <row r="38" spans="1:6" x14ac:dyDescent="0.25">
      <c r="A38" s="53"/>
      <c r="C38" s="13"/>
    </row>
    <row r="39" spans="1:6" x14ac:dyDescent="0.25">
      <c r="A39" s="53"/>
      <c r="C39" s="13"/>
    </row>
    <row r="40" spans="1:6" x14ac:dyDescent="0.25">
      <c r="A40" s="53"/>
      <c r="C40" s="13"/>
    </row>
    <row r="41" spans="1:6" x14ac:dyDescent="0.25">
      <c r="A41" s="53"/>
      <c r="C41" s="13"/>
      <c r="F41" s="54"/>
    </row>
    <row r="42" spans="1:6" x14ac:dyDescent="0.25">
      <c r="A42" s="53"/>
      <c r="C42" s="13"/>
    </row>
    <row r="43" spans="1:6" x14ac:dyDescent="0.25">
      <c r="A43" s="53"/>
      <c r="C43" s="13"/>
    </row>
    <row r="44" spans="1:6" x14ac:dyDescent="0.25">
      <c r="A44" s="44"/>
      <c r="C44" s="13"/>
    </row>
    <row r="45" spans="1:6" x14ac:dyDescent="0.25">
      <c r="A45" s="44"/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72" spans="3:3" x14ac:dyDescent="0.25">
      <c r="C72" s="13"/>
    </row>
    <row r="73" spans="3:3" x14ac:dyDescent="0.25">
      <c r="C73" s="13"/>
    </row>
    <row r="190" spans="3:3" x14ac:dyDescent="0.25">
      <c r="C190" s="12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2:G43 G17:G28 G10:G15">
    <cfRule type="containsText" dxfId="111" priority="348" operator="containsText" text="New Tag Required">
      <formula>NOT(ISERROR(SEARCH("New Tag Required",G10)))</formula>
    </cfRule>
  </conditionalFormatting>
  <conditionalFormatting sqref="D17:D89 D10:D15">
    <cfRule type="containsText" dxfId="110" priority="347" operator="containsText" text="Yes">
      <formula>NOT(ISERROR(SEARCH("Yes",D10)))</formula>
    </cfRule>
  </conditionalFormatting>
  <conditionalFormatting sqref="H32:H89 H190:H411 H17:H28 H12:H15">
    <cfRule type="containsText" dxfId="109" priority="335" operator="containsText" text="New Sign Required">
      <formula>NOT(ISERROR(SEARCH("New Sign Required",H12)))</formula>
    </cfRule>
  </conditionalFormatting>
  <conditionalFormatting sqref="G32:G89 G17:H28 G10:G12 G12:H15">
    <cfRule type="containsText" dxfId="108" priority="334" operator="containsText" text="Action Required">
      <formula>NOT(ISERROR(SEARCH("Action Required",G10)))</formula>
    </cfRule>
  </conditionalFormatting>
  <conditionalFormatting sqref="H32:H89">
    <cfRule type="containsText" dxfId="107" priority="333" operator="containsText" text="Action Required">
      <formula>NOT(ISERROR(SEARCH("Action Required",H32)))</formula>
    </cfRule>
  </conditionalFormatting>
  <conditionalFormatting sqref="G29">
    <cfRule type="containsText" dxfId="106" priority="275" operator="containsText" text="New Tag Required">
      <formula>NOT(ISERROR(SEARCH("New Tag Required",G29)))</formula>
    </cfRule>
  </conditionalFormatting>
  <conditionalFormatting sqref="H29">
    <cfRule type="containsText" dxfId="105" priority="273" operator="containsText" text="New Sign Required">
      <formula>NOT(ISERROR(SEARCH("New Sign Required",H29)))</formula>
    </cfRule>
  </conditionalFormatting>
  <conditionalFormatting sqref="G29">
    <cfRule type="containsText" dxfId="104" priority="272" operator="containsText" text="Action Required">
      <formula>NOT(ISERROR(SEARCH("Action Required",G29)))</formula>
    </cfRule>
  </conditionalFormatting>
  <conditionalFormatting sqref="H29">
    <cfRule type="containsText" dxfId="103" priority="271" operator="containsText" text="Action Required">
      <formula>NOT(ISERROR(SEARCH("Action Required",H29)))</formula>
    </cfRule>
  </conditionalFormatting>
  <conditionalFormatting sqref="D90:D189">
    <cfRule type="containsText" dxfId="102" priority="267" operator="containsText" text="Yes">
      <formula>NOT(ISERROR(SEARCH("Yes",D90)))</formula>
    </cfRule>
  </conditionalFormatting>
  <conditionalFormatting sqref="H90:H189">
    <cfRule type="containsText" dxfId="101" priority="266" operator="containsText" text="New Sign Required">
      <formula>NOT(ISERROR(SEARCH("New Sign Required",H90)))</formula>
    </cfRule>
  </conditionalFormatting>
  <conditionalFormatting sqref="G90:G189">
    <cfRule type="containsText" dxfId="100" priority="265" operator="containsText" text="Action Required">
      <formula>NOT(ISERROR(SEARCH("Action Required",G90)))</formula>
    </cfRule>
  </conditionalFormatting>
  <conditionalFormatting sqref="H90:H189">
    <cfRule type="containsText" dxfId="99" priority="264" operator="containsText" text="Action Required">
      <formula>NOT(ISERROR(SEARCH("Action Required",H90)))</formula>
    </cfRule>
  </conditionalFormatting>
  <conditionalFormatting sqref="J2:N2">
    <cfRule type="cellIs" dxfId="98" priority="241" operator="notEqual">
      <formula>0</formula>
    </cfRule>
  </conditionalFormatting>
  <conditionalFormatting sqref="J17:J24 J9:J15">
    <cfRule type="cellIs" dxfId="97" priority="240" operator="equal">
      <formula>0</formula>
    </cfRule>
  </conditionalFormatting>
  <conditionalFormatting sqref="M17:M24 M9:M15">
    <cfRule type="cellIs" dxfId="96" priority="239" operator="equal">
      <formula>0</formula>
    </cfRule>
  </conditionalFormatting>
  <conditionalFormatting sqref="M17:M24 J17:J24 M9:M15 J9:J15">
    <cfRule type="cellIs" dxfId="95" priority="236" operator="equal">
      <formula>"In Progress"</formula>
    </cfRule>
    <cfRule type="cellIs" dxfId="94" priority="237" operator="equal">
      <formula>"Log Issues"</formula>
    </cfRule>
    <cfRule type="cellIs" dxfId="93" priority="238" operator="equal">
      <formula>"N/A"</formula>
    </cfRule>
  </conditionalFormatting>
  <conditionalFormatting sqref="K13:L13 K9:K12">
    <cfRule type="expression" dxfId="92" priority="235">
      <formula>$J9="Log Issues"</formula>
    </cfRule>
  </conditionalFormatting>
  <conditionalFormatting sqref="H1:H5 H17:H1048576 H12:H15">
    <cfRule type="containsText" dxfId="91" priority="228" operator="containsText" text="Remove Old Sign">
      <formula>NOT(ISERROR(SEARCH("Remove Old Sign",H1)))</formula>
    </cfRule>
    <cfRule type="containsText" dxfId="90" priority="229" operator="containsText" text="Move Sign to New Location">
      <formula>NOT(ISERROR(SEARCH("Move Sign to New Location",H1)))</formula>
    </cfRule>
  </conditionalFormatting>
  <conditionalFormatting sqref="G1:G5 G17:G1048576 G10:G15">
    <cfRule type="containsText" dxfId="89" priority="227" operator="containsText" text="Remove Old Tag">
      <formula>NOT(ISERROR(SEARCH("Remove Old Tag",G1)))</formula>
    </cfRule>
  </conditionalFormatting>
  <conditionalFormatting sqref="D12">
    <cfRule type="containsText" dxfId="88" priority="199" operator="containsText" text="Yes">
      <formula>NOT(ISERROR(SEARCH("Yes",D12)))</formula>
    </cfRule>
  </conditionalFormatting>
  <conditionalFormatting sqref="H10">
    <cfRule type="containsText" dxfId="87" priority="191" operator="containsText" text="New Sign Required">
      <formula>NOT(ISERROR(SEARCH("New Sign Required",H10)))</formula>
    </cfRule>
  </conditionalFormatting>
  <conditionalFormatting sqref="H10">
    <cfRule type="containsText" dxfId="86" priority="189" operator="containsText" text="Action Required">
      <formula>NOT(ISERROR(SEARCH("Action Required",H10)))</formula>
    </cfRule>
  </conditionalFormatting>
  <conditionalFormatting sqref="H10">
    <cfRule type="containsText" dxfId="85" priority="184" operator="containsText" text="Remove Old Sign">
      <formula>NOT(ISERROR(SEARCH("Remove Old Sign",H10)))</formula>
    </cfRule>
    <cfRule type="containsText" dxfId="84" priority="185" operator="containsText" text="Move Sign to New Location">
      <formula>NOT(ISERROR(SEARCH("Move Sign to New Location",H10)))</formula>
    </cfRule>
  </conditionalFormatting>
  <conditionalFormatting sqref="D13">
    <cfRule type="containsText" dxfId="83" priority="181" operator="containsText" text="Yes">
      <formula>NOT(ISERROR(SEARCH("Yes",D13)))</formula>
    </cfRule>
  </conditionalFormatting>
  <conditionalFormatting sqref="H12">
    <cfRule type="containsText" dxfId="82" priority="165" operator="containsText" text="New Tag Required">
      <formula>NOT(ISERROR(SEARCH("New Tag Required",H12)))</formula>
    </cfRule>
  </conditionalFormatting>
  <conditionalFormatting sqref="H12">
    <cfRule type="containsText" dxfId="81" priority="164" operator="containsText" text="Action Required">
      <formula>NOT(ISERROR(SEARCH("Action Required",H12)))</formula>
    </cfRule>
  </conditionalFormatting>
  <conditionalFormatting sqref="H12">
    <cfRule type="containsText" dxfId="80" priority="163" operator="containsText" text="New Tag Required">
      <formula>NOT(ISERROR(SEARCH("New Tag Required",H12)))</formula>
    </cfRule>
  </conditionalFormatting>
  <conditionalFormatting sqref="H12">
    <cfRule type="containsText" dxfId="79" priority="162" operator="containsText" text="Action Required">
      <formula>NOT(ISERROR(SEARCH("Action Required",H12)))</formula>
    </cfRule>
  </conditionalFormatting>
  <conditionalFormatting sqref="H12">
    <cfRule type="containsText" dxfId="78" priority="161" operator="containsText" text="Remove Old Tag">
      <formula>NOT(ISERROR(SEARCH("Remove Old Tag",H12)))</formula>
    </cfRule>
  </conditionalFormatting>
  <conditionalFormatting sqref="D11">
    <cfRule type="containsText" dxfId="77" priority="155" operator="containsText" text="Yes">
      <formula>NOT(ISERROR(SEARCH("Yes",D11)))</formula>
    </cfRule>
  </conditionalFormatting>
  <conditionalFormatting sqref="G11">
    <cfRule type="containsText" dxfId="76" priority="154" operator="containsText" text="New Tag Required">
      <formula>NOT(ISERROR(SEARCH("New Tag Required",G11)))</formula>
    </cfRule>
  </conditionalFormatting>
  <conditionalFormatting sqref="G11">
    <cfRule type="containsText" dxfId="75" priority="153" operator="containsText" text="Action Required">
      <formula>NOT(ISERROR(SEARCH("Action Required",G11)))</formula>
    </cfRule>
  </conditionalFormatting>
  <conditionalFormatting sqref="G11">
    <cfRule type="containsText" dxfId="74" priority="152" operator="containsText" text="New Tag Required">
      <formula>NOT(ISERROR(SEARCH("New Tag Required",G11)))</formula>
    </cfRule>
  </conditionalFormatting>
  <conditionalFormatting sqref="G11">
    <cfRule type="containsText" dxfId="73" priority="151" operator="containsText" text="Action Required">
      <formula>NOT(ISERROR(SEARCH("Action Required",G11)))</formula>
    </cfRule>
  </conditionalFormatting>
  <conditionalFormatting sqref="G11">
    <cfRule type="containsText" dxfId="72" priority="150" operator="containsText" text="Remove Old Tag">
      <formula>NOT(ISERROR(SEARCH("Remove Old Tag",G11)))</formula>
    </cfRule>
  </conditionalFormatting>
  <conditionalFormatting sqref="H11">
    <cfRule type="containsText" dxfId="71" priority="149" operator="containsText" text="New Tag Required">
      <formula>NOT(ISERROR(SEARCH("New Tag Required",H11)))</formula>
    </cfRule>
  </conditionalFormatting>
  <conditionalFormatting sqref="H11">
    <cfRule type="containsText" dxfId="70" priority="148" operator="containsText" text="Action Required">
      <formula>NOT(ISERROR(SEARCH("Action Required",H11)))</formula>
    </cfRule>
  </conditionalFormatting>
  <conditionalFormatting sqref="H11">
    <cfRule type="containsText" dxfId="69" priority="147" operator="containsText" text="New Tag Required">
      <formula>NOT(ISERROR(SEARCH("New Tag Required",H11)))</formula>
    </cfRule>
  </conditionalFormatting>
  <conditionalFormatting sqref="H11">
    <cfRule type="containsText" dxfId="68" priority="146" operator="containsText" text="Action Required">
      <formula>NOT(ISERROR(SEARCH("Action Required",H11)))</formula>
    </cfRule>
  </conditionalFormatting>
  <conditionalFormatting sqref="H11">
    <cfRule type="containsText" dxfId="67" priority="145" operator="containsText" text="Remove Old Tag">
      <formula>NOT(ISERROR(SEARCH("Remove Old Tag",H11)))</formula>
    </cfRule>
  </conditionalFormatting>
  <conditionalFormatting sqref="N9">
    <cfRule type="expression" dxfId="66" priority="352">
      <formula>$M11="Log Issues"</formula>
    </cfRule>
  </conditionalFormatting>
  <conditionalFormatting sqref="J11">
    <cfRule type="cellIs" dxfId="65" priority="104" operator="equal">
      <formula>0</formula>
    </cfRule>
  </conditionalFormatting>
  <conditionalFormatting sqref="M11">
    <cfRule type="cellIs" dxfId="64" priority="103" operator="equal">
      <formula>0</formula>
    </cfRule>
  </conditionalFormatting>
  <conditionalFormatting sqref="J11 M11">
    <cfRule type="cellIs" dxfId="63" priority="100" operator="equal">
      <formula>"In Progress"</formula>
    </cfRule>
    <cfRule type="cellIs" dxfId="62" priority="101" operator="equal">
      <formula>"Log Issues"</formula>
    </cfRule>
    <cfRule type="cellIs" dxfId="61" priority="102" operator="equal">
      <formula>"N/A"</formula>
    </cfRule>
  </conditionalFormatting>
  <conditionalFormatting sqref="H11">
    <cfRule type="containsText" dxfId="60" priority="90" operator="containsText" text="New Tag Required">
      <formula>NOT(ISERROR(SEARCH("New Tag Required",H11)))</formula>
    </cfRule>
  </conditionalFormatting>
  <conditionalFormatting sqref="H11">
    <cfRule type="containsText" dxfId="59" priority="89" operator="containsText" text="Action Required">
      <formula>NOT(ISERROR(SEARCH("Action Required",H11)))</formula>
    </cfRule>
  </conditionalFormatting>
  <conditionalFormatting sqref="H11">
    <cfRule type="containsText" dxfId="58" priority="88" operator="containsText" text="New Tag Required">
      <formula>NOT(ISERROR(SEARCH("New Tag Required",H11)))</formula>
    </cfRule>
  </conditionalFormatting>
  <conditionalFormatting sqref="H11">
    <cfRule type="containsText" dxfId="57" priority="87" operator="containsText" text="Action Required">
      <formula>NOT(ISERROR(SEARCH("Action Required",H11)))</formula>
    </cfRule>
  </conditionalFormatting>
  <conditionalFormatting sqref="H11">
    <cfRule type="containsText" dxfId="56" priority="86" operator="containsText" text="Remove Old Tag">
      <formula>NOT(ISERROR(SEARCH("Remove Old Tag",H11)))</formula>
    </cfRule>
  </conditionalFormatting>
  <conditionalFormatting sqref="D10">
    <cfRule type="containsText" dxfId="55" priority="75" operator="containsText" text="Yes">
      <formula>NOT(ISERROR(SEARCH("Yes",D10)))</formula>
    </cfRule>
  </conditionalFormatting>
  <conditionalFormatting sqref="G10">
    <cfRule type="containsText" dxfId="54" priority="74" operator="containsText" text="New Tag Required">
      <formula>NOT(ISERROR(SEARCH("New Tag Required",G10)))</formula>
    </cfRule>
  </conditionalFormatting>
  <conditionalFormatting sqref="G10">
    <cfRule type="containsText" dxfId="53" priority="73" operator="containsText" text="Action Required">
      <formula>NOT(ISERROR(SEARCH("Action Required",G10)))</formula>
    </cfRule>
  </conditionalFormatting>
  <conditionalFormatting sqref="G10">
    <cfRule type="containsText" dxfId="52" priority="72" operator="containsText" text="New Tag Required">
      <formula>NOT(ISERROR(SEARCH("New Tag Required",G10)))</formula>
    </cfRule>
  </conditionalFormatting>
  <conditionalFormatting sqref="G10">
    <cfRule type="containsText" dxfId="51" priority="71" operator="containsText" text="Action Required">
      <formula>NOT(ISERROR(SEARCH("Action Required",G10)))</formula>
    </cfRule>
  </conditionalFormatting>
  <conditionalFormatting sqref="G10">
    <cfRule type="containsText" dxfId="50" priority="70" operator="containsText" text="Remove Old Tag">
      <formula>NOT(ISERROR(SEARCH("Remove Old Tag",G10)))</formula>
    </cfRule>
  </conditionalFormatting>
  <conditionalFormatting sqref="H10">
    <cfRule type="containsText" dxfId="49" priority="69" operator="containsText" text="New Tag Required">
      <formula>NOT(ISERROR(SEARCH("New Tag Required",H10)))</formula>
    </cfRule>
  </conditionalFormatting>
  <conditionalFormatting sqref="H10">
    <cfRule type="containsText" dxfId="48" priority="68" operator="containsText" text="Action Required">
      <formula>NOT(ISERROR(SEARCH("Action Required",H10)))</formula>
    </cfRule>
  </conditionalFormatting>
  <conditionalFormatting sqref="H10">
    <cfRule type="containsText" dxfId="47" priority="67" operator="containsText" text="New Tag Required">
      <formula>NOT(ISERROR(SEARCH("New Tag Required",H10)))</formula>
    </cfRule>
  </conditionalFormatting>
  <conditionalFormatting sqref="H10">
    <cfRule type="containsText" dxfId="46" priority="66" operator="containsText" text="Action Required">
      <formula>NOT(ISERROR(SEARCH("Action Required",H10)))</formula>
    </cfRule>
  </conditionalFormatting>
  <conditionalFormatting sqref="H10">
    <cfRule type="containsText" dxfId="45" priority="65" operator="containsText" text="Remove Old Tag">
      <formula>NOT(ISERROR(SEARCH("Remove Old Tag",H10)))</formula>
    </cfRule>
  </conditionalFormatting>
  <conditionalFormatting sqref="G8:G9">
    <cfRule type="containsText" dxfId="44" priority="46" operator="containsText" text="New Tag Required">
      <formula>NOT(ISERROR(SEARCH("New Tag Required",G8)))</formula>
    </cfRule>
  </conditionalFormatting>
  <conditionalFormatting sqref="G8:G9">
    <cfRule type="containsText" dxfId="43" priority="45" operator="containsText" text="Action Required">
      <formula>NOT(ISERROR(SEARCH("Action Required",G8)))</formula>
    </cfRule>
  </conditionalFormatting>
  <conditionalFormatting sqref="G8:G9">
    <cfRule type="containsText" dxfId="42" priority="44" operator="containsText" text="Remove Old Tag">
      <formula>NOT(ISERROR(SEARCH("Remove Old Tag",G8)))</formula>
    </cfRule>
  </conditionalFormatting>
  <conditionalFormatting sqref="H8:H9">
    <cfRule type="containsText" dxfId="41" priority="40" operator="containsText" text="New Sign Required">
      <formula>NOT(ISERROR(SEARCH("New Sign Required",H8)))</formula>
    </cfRule>
  </conditionalFormatting>
  <conditionalFormatting sqref="H8:H9">
    <cfRule type="containsText" dxfId="40" priority="39" operator="containsText" text="Action Required">
      <formula>NOT(ISERROR(SEARCH("Action Required",H8)))</formula>
    </cfRule>
  </conditionalFormatting>
  <conditionalFormatting sqref="H8:H9">
    <cfRule type="containsText" dxfId="39" priority="37" operator="containsText" text="Remove Old Sign">
      <formula>NOT(ISERROR(SEARCH("Remove Old Sign",H8)))</formula>
    </cfRule>
    <cfRule type="containsText" dxfId="38" priority="38" operator="containsText" text="Move Sign to New Location">
      <formula>NOT(ISERROR(SEARCH("Move Sign to New Location",H8)))</formula>
    </cfRule>
  </conditionalFormatting>
  <conditionalFormatting sqref="G16">
    <cfRule type="containsText" dxfId="37" priority="32" operator="containsText" text="New Tag Required">
      <formula>NOT(ISERROR(SEARCH("New Tag Required",G16)))</formula>
    </cfRule>
  </conditionalFormatting>
  <conditionalFormatting sqref="D16">
    <cfRule type="containsText" dxfId="36" priority="31" operator="containsText" text="Yes">
      <formula>NOT(ISERROR(SEARCH("Yes",D16)))</formula>
    </cfRule>
  </conditionalFormatting>
  <conditionalFormatting sqref="H16">
    <cfRule type="containsText" dxfId="35" priority="30" operator="containsText" text="New Sign Required">
      <formula>NOT(ISERROR(SEARCH("New Sign Required",H16)))</formula>
    </cfRule>
  </conditionalFormatting>
  <conditionalFormatting sqref="G16:H16">
    <cfRule type="containsText" dxfId="34" priority="29" operator="containsText" text="Action Required">
      <formula>NOT(ISERROR(SEARCH("Action Required",G16)))</formula>
    </cfRule>
  </conditionalFormatting>
  <conditionalFormatting sqref="J16">
    <cfRule type="cellIs" dxfId="33" priority="28" operator="equal">
      <formula>0</formula>
    </cfRule>
  </conditionalFormatting>
  <conditionalFormatting sqref="J16">
    <cfRule type="cellIs" dxfId="32" priority="25" operator="equal">
      <formula>"In Progress"</formula>
    </cfRule>
    <cfRule type="cellIs" dxfId="31" priority="26" operator="equal">
      <formula>"Log Issues"</formula>
    </cfRule>
    <cfRule type="cellIs" dxfId="30" priority="27" operator="equal">
      <formula>"N/A"</formula>
    </cfRule>
  </conditionalFormatting>
  <conditionalFormatting sqref="H16">
    <cfRule type="containsText" dxfId="29" priority="23" operator="containsText" text="Remove Old Sign">
      <formula>NOT(ISERROR(SEARCH("Remove Old Sign",H16)))</formula>
    </cfRule>
    <cfRule type="containsText" dxfId="28" priority="24" operator="containsText" text="Move Sign to New Location">
      <formula>NOT(ISERROR(SEARCH("Move Sign to New Location",H16)))</formula>
    </cfRule>
  </conditionalFormatting>
  <conditionalFormatting sqref="G16">
    <cfRule type="containsText" dxfId="27" priority="22" operator="containsText" text="Remove Old Tag">
      <formula>NOT(ISERROR(SEARCH("Remove Old Tag",G16)))</formula>
    </cfRule>
  </conditionalFormatting>
  <conditionalFormatting sqref="D8">
    <cfRule type="containsText" dxfId="26" priority="20" operator="containsText" text="Yes">
      <formula>NOT(ISERROR(SEARCH("Yes",D8)))</formula>
    </cfRule>
  </conditionalFormatting>
  <conditionalFormatting sqref="N11">
    <cfRule type="expression" dxfId="25" priority="387">
      <formula>$M12="Log Issues"</formula>
    </cfRule>
  </conditionalFormatting>
  <conditionalFormatting sqref="N10">
    <cfRule type="expression" dxfId="24" priority="388">
      <formula>#REF!="Log Issues"</formula>
    </cfRule>
  </conditionalFormatting>
  <conditionalFormatting sqref="N12">
    <cfRule type="expression" dxfId="23" priority="423">
      <formula>#REF!="Log Issues"</formula>
    </cfRule>
  </conditionalFormatting>
  <conditionalFormatting sqref="D7">
    <cfRule type="containsText" dxfId="22" priority="17" operator="containsText" text="Yes">
      <formula>NOT(ISERROR(SEARCH("Yes",D7)))</formula>
    </cfRule>
  </conditionalFormatting>
  <conditionalFormatting sqref="D9">
    <cfRule type="containsText" dxfId="21" priority="16" operator="containsText" text="Yes">
      <formula>NOT(ISERROR(SEARCH("Yes",D9)))</formula>
    </cfRule>
  </conditionalFormatting>
  <conditionalFormatting sqref="D6">
    <cfRule type="containsText" dxfId="20" priority="15" operator="containsText" text="Yes">
      <formula>NOT(ISERROR(SEARCH("Yes",D6)))</formula>
    </cfRule>
  </conditionalFormatting>
  <conditionalFormatting sqref="G6">
    <cfRule type="containsText" dxfId="19" priority="14" operator="containsText" text="New Tag Required">
      <formula>NOT(ISERROR(SEARCH("New Tag Required",G6)))</formula>
    </cfRule>
  </conditionalFormatting>
  <conditionalFormatting sqref="G6">
    <cfRule type="containsText" dxfId="18" priority="13" operator="containsText" text="Action Required">
      <formula>NOT(ISERROR(SEARCH("Action Required",G6)))</formula>
    </cfRule>
  </conditionalFormatting>
  <conditionalFormatting sqref="G6">
    <cfRule type="containsText" dxfId="17" priority="12" operator="containsText" text="Remove Old Tag">
      <formula>NOT(ISERROR(SEARCH("Remove Old Tag",G6)))</formula>
    </cfRule>
  </conditionalFormatting>
  <conditionalFormatting sqref="H6">
    <cfRule type="containsText" dxfId="16" priority="11" operator="containsText" text="New Sign Required">
      <formula>NOT(ISERROR(SEARCH("New Sign Required",H6)))</formula>
    </cfRule>
  </conditionalFormatting>
  <conditionalFormatting sqref="H6">
    <cfRule type="containsText" dxfId="15" priority="10" operator="containsText" text="Action Required">
      <formula>NOT(ISERROR(SEARCH("Action Required",H6)))</formula>
    </cfRule>
  </conditionalFormatting>
  <conditionalFormatting sqref="H6">
    <cfRule type="containsText" dxfId="14" priority="8" operator="containsText" text="Remove Old Sign">
      <formula>NOT(ISERROR(SEARCH("Remove Old Sign",H6)))</formula>
    </cfRule>
    <cfRule type="containsText" dxfId="13" priority="9" operator="containsText" text="Move Sign to New Location">
      <formula>NOT(ISERROR(SEARCH("Move Sign to New Location",H6)))</formula>
    </cfRule>
  </conditionalFormatting>
  <conditionalFormatting sqref="G7">
    <cfRule type="containsText" dxfId="12" priority="7" operator="containsText" text="New Tag Required">
      <formula>NOT(ISERROR(SEARCH("New Tag Required",G7)))</formula>
    </cfRule>
  </conditionalFormatting>
  <conditionalFormatting sqref="G7">
    <cfRule type="containsText" dxfId="11" priority="6" operator="containsText" text="Action Required">
      <formula>NOT(ISERROR(SEARCH("Action Required",G7)))</formula>
    </cfRule>
  </conditionalFormatting>
  <conditionalFormatting sqref="G7">
    <cfRule type="containsText" dxfId="10" priority="5" operator="containsText" text="Remove Old Tag">
      <formula>NOT(ISERROR(SEARCH("Remove Old Tag",G7)))</formula>
    </cfRule>
  </conditionalFormatting>
  <conditionalFormatting sqref="H7">
    <cfRule type="containsText" dxfId="9" priority="4" operator="containsText" text="New Sign Required">
      <formula>NOT(ISERROR(SEARCH("New Sign Required",H7)))</formula>
    </cfRule>
  </conditionalFormatting>
  <conditionalFormatting sqref="H7">
    <cfRule type="containsText" dxfId="8" priority="3" operator="containsText" text="Action Required">
      <formula>NOT(ISERROR(SEARCH("Action Required",H7)))</formula>
    </cfRule>
  </conditionalFormatting>
  <conditionalFormatting sqref="H7">
    <cfRule type="containsText" dxfId="7" priority="1" operator="containsText" text="Remove Old Sign">
      <formula>NOT(ISERROR(SEARCH("Remove Old Sign",H7)))</formula>
    </cfRule>
    <cfRule type="containsText" dxfId="6" priority="2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H29 H32:H189 H6:H9</xm:sqref>
        </x14:dataValidation>
        <x14:dataValidation type="list" allowBlank="1" showInputMessage="1" showErrorMessage="1">
          <x14:formula1>
            <xm:f>Lookup!$A$1:$A$4</xm:f>
          </x14:formula1>
          <xm:sqref>G29 G32:G189 G6:G9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C29:C189 C6:C12</xm:sqref>
        </x14:dataValidation>
        <x14:dataValidation type="list" allowBlank="1" showInputMessage="1" showErrorMessage="1">
          <x14:formula1>
            <xm:f>Lookup!$F$1:$F$8</xm:f>
          </x14:formula1>
          <xm:sqref>M17:M24 M9:M15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C13:C28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O9:O12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G10:H28</xm:sqref>
        </x14:dataValidation>
        <x14:dataValidation type="list" allowBlank="1" showInputMessage="1" showErrorMessage="1">
          <x14:formula1>
            <xm:f>Lookup!$F$1:$F$7</xm:f>
          </x14:formula1>
          <xm:sqref>J9:J24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1"/>
  <sheetViews>
    <sheetView zoomScale="90" zoomScaleNormal="90" workbookViewId="0">
      <selection activeCell="A29" sqref="A29:A30"/>
    </sheetView>
  </sheetViews>
  <sheetFormatPr defaultColWidth="9.140625" defaultRowHeight="15" x14ac:dyDescent="0.25"/>
  <cols>
    <col min="1" max="1" width="22.42578125" style="67" bestFit="1" customWidth="1"/>
    <col min="2" max="2" width="42.140625" style="67" customWidth="1"/>
    <col min="3" max="3" width="18.42578125" style="61" bestFit="1" customWidth="1"/>
    <col min="4" max="4" width="14.28515625" style="61" bestFit="1" customWidth="1"/>
    <col min="5" max="5" width="16.28515625" style="61" customWidth="1"/>
    <col min="6" max="6" width="13.28515625" style="61" bestFit="1" customWidth="1"/>
    <col min="7" max="8" width="18.5703125" style="61" customWidth="1"/>
    <col min="9" max="10" width="26.85546875" style="62" customWidth="1"/>
    <col min="11" max="16384" width="9.140625" style="61"/>
  </cols>
  <sheetData>
    <row r="1" spans="1:8" x14ac:dyDescent="0.25">
      <c r="A1" s="57" t="s">
        <v>7</v>
      </c>
      <c r="B1" s="75" t="s">
        <v>78</v>
      </c>
      <c r="C1" s="58"/>
      <c r="D1" s="59" t="s">
        <v>10</v>
      </c>
      <c r="E1" s="60">
        <f>'KD Changes'!G1</f>
        <v>43780</v>
      </c>
    </row>
    <row r="2" spans="1:8" ht="15" customHeight="1" x14ac:dyDescent="0.25">
      <c r="A2" s="63" t="s">
        <v>8</v>
      </c>
      <c r="B2" s="75" t="s">
        <v>79</v>
      </c>
      <c r="C2" s="64"/>
      <c r="D2" s="65" t="s">
        <v>12</v>
      </c>
      <c r="E2" s="66" t="str">
        <f>'KD Changes'!G2</f>
        <v>Nicole Kline</v>
      </c>
    </row>
    <row r="3" spans="1:8" x14ac:dyDescent="0.25">
      <c r="B3" s="68"/>
    </row>
    <row r="5" spans="1:8" s="71" customFormat="1" ht="24" customHeight="1" thickBot="1" x14ac:dyDescent="0.3">
      <c r="A5" s="69" t="s">
        <v>59</v>
      </c>
      <c r="B5" s="70" t="s">
        <v>60</v>
      </c>
      <c r="C5" s="70" t="s">
        <v>61</v>
      </c>
      <c r="D5" s="70" t="s">
        <v>62</v>
      </c>
      <c r="E5" s="70" t="s">
        <v>17</v>
      </c>
    </row>
    <row r="6" spans="1:8" ht="18" customHeight="1" thickTop="1" x14ac:dyDescent="0.25">
      <c r="A6" s="85" t="s">
        <v>90</v>
      </c>
      <c r="B6" s="81" t="s">
        <v>87</v>
      </c>
      <c r="C6" s="72" t="s">
        <v>71</v>
      </c>
      <c r="D6" s="61">
        <v>0</v>
      </c>
      <c r="F6" s="73"/>
      <c r="G6" s="71"/>
      <c r="H6" s="71"/>
    </row>
    <row r="7" spans="1:8" ht="18" customHeight="1" x14ac:dyDescent="0.25">
      <c r="A7" s="85"/>
      <c r="B7" s="81"/>
      <c r="C7" s="72"/>
      <c r="F7" s="73"/>
      <c r="G7" s="71"/>
      <c r="H7" s="71"/>
    </row>
    <row r="8" spans="1:8" ht="18" customHeight="1" x14ac:dyDescent="0.25">
      <c r="A8" s="86" t="s">
        <v>86</v>
      </c>
      <c r="B8" s="82" t="s">
        <v>87</v>
      </c>
      <c r="C8" s="83" t="s">
        <v>64</v>
      </c>
      <c r="D8" s="84">
        <v>351</v>
      </c>
      <c r="E8" s="84"/>
      <c r="F8" s="73"/>
      <c r="G8" s="71"/>
      <c r="H8" s="71"/>
    </row>
    <row r="9" spans="1:8" ht="18" customHeight="1" x14ac:dyDescent="0.25">
      <c r="A9" s="85" t="s">
        <v>88</v>
      </c>
      <c r="B9" s="81" t="s">
        <v>89</v>
      </c>
      <c r="C9" s="72" t="s">
        <v>64</v>
      </c>
      <c r="D9" s="61">
        <v>82</v>
      </c>
    </row>
    <row r="10" spans="1:8" ht="18" customHeight="1" x14ac:dyDescent="0.25">
      <c r="A10" s="87"/>
      <c r="B10" s="74"/>
      <c r="C10" s="72"/>
    </row>
    <row r="11" spans="1:8" ht="18" customHeight="1" x14ac:dyDescent="0.25">
      <c r="A11" s="87"/>
      <c r="B11" s="74"/>
      <c r="C11" s="72"/>
    </row>
    <row r="12" spans="1:8" ht="18" customHeight="1" x14ac:dyDescent="0.25">
      <c r="A12" s="87"/>
      <c r="B12" s="74"/>
      <c r="C12" s="72"/>
    </row>
    <row r="13" spans="1:8" ht="18" customHeight="1" x14ac:dyDescent="0.25">
      <c r="A13" s="87"/>
      <c r="B13" s="74"/>
      <c r="C13" s="72"/>
    </row>
    <row r="14" spans="1:8" ht="18" customHeight="1" x14ac:dyDescent="0.25">
      <c r="A14" s="87"/>
      <c r="B14" s="74"/>
      <c r="C14" s="72"/>
    </row>
    <row r="15" spans="1:8" ht="18" customHeight="1" x14ac:dyDescent="0.25">
      <c r="B15" s="74"/>
      <c r="C15" s="72"/>
    </row>
    <row r="16" spans="1:8" ht="18" customHeight="1" x14ac:dyDescent="0.25">
      <c r="B16" s="74"/>
      <c r="C16" s="72"/>
    </row>
    <row r="17" spans="2:3" ht="18" customHeight="1" x14ac:dyDescent="0.25">
      <c r="B17" s="74"/>
      <c r="C17" s="72"/>
    </row>
    <row r="18" spans="2:3" ht="18" customHeight="1" x14ac:dyDescent="0.25">
      <c r="B18" s="74"/>
      <c r="C18" s="72"/>
    </row>
    <row r="19" spans="2:3" ht="18" customHeight="1" x14ac:dyDescent="0.25">
      <c r="B19" s="74"/>
      <c r="C19" s="72"/>
    </row>
    <row r="20" spans="2:3" ht="18" customHeight="1" x14ac:dyDescent="0.25">
      <c r="B20" s="74"/>
      <c r="C20" s="72"/>
    </row>
    <row r="21" spans="2:3" ht="18" customHeight="1" x14ac:dyDescent="0.25">
      <c r="B21" s="74"/>
      <c r="C21" s="72"/>
    </row>
    <row r="22" spans="2:3" ht="18" customHeight="1" x14ac:dyDescent="0.25">
      <c r="B22" s="74"/>
      <c r="C22" s="72"/>
    </row>
    <row r="23" spans="2:3" ht="18" customHeight="1" x14ac:dyDescent="0.25">
      <c r="B23" s="74"/>
      <c r="C23" s="72"/>
    </row>
    <row r="24" spans="2:3" ht="18" customHeight="1" x14ac:dyDescent="0.25">
      <c r="B24" s="74"/>
      <c r="C24" s="72"/>
    </row>
    <row r="25" spans="2:3" ht="18" customHeight="1" x14ac:dyDescent="0.25">
      <c r="B25" s="74"/>
      <c r="C25" s="72"/>
    </row>
    <row r="26" spans="2:3" ht="18" customHeight="1" x14ac:dyDescent="0.25">
      <c r="B26" s="74"/>
      <c r="C26" s="72"/>
    </row>
    <row r="27" spans="2:3" ht="18" customHeight="1" x14ac:dyDescent="0.25">
      <c r="B27" s="74"/>
      <c r="C27" s="72"/>
    </row>
    <row r="28" spans="2:3" ht="18" customHeight="1" x14ac:dyDescent="0.25">
      <c r="B28" s="74"/>
      <c r="C28" s="72"/>
    </row>
    <row r="29" spans="2:3" ht="18" customHeight="1" x14ac:dyDescent="0.25">
      <c r="B29" s="74"/>
      <c r="C29" s="72"/>
    </row>
    <row r="30" spans="2:3" ht="18" customHeight="1" x14ac:dyDescent="0.25">
      <c r="B30" s="74"/>
      <c r="C30" s="72"/>
    </row>
    <row r="31" spans="2:3" ht="18" customHeight="1" x14ac:dyDescent="0.25">
      <c r="B31" s="74"/>
      <c r="C31" s="72"/>
    </row>
    <row r="32" spans="2:3" ht="18" customHeight="1" x14ac:dyDescent="0.25">
      <c r="B32" s="74"/>
      <c r="C32" s="72"/>
    </row>
    <row r="33" spans="2:3" ht="18" customHeight="1" x14ac:dyDescent="0.25">
      <c r="B33" s="74"/>
      <c r="C33" s="72"/>
    </row>
    <row r="34" spans="2:3" x14ac:dyDescent="0.25">
      <c r="B34" s="74"/>
      <c r="C34" s="72"/>
    </row>
    <row r="35" spans="2:3" x14ac:dyDescent="0.25">
      <c r="B35" s="74"/>
      <c r="C35" s="72"/>
    </row>
    <row r="36" spans="2:3" x14ac:dyDescent="0.25">
      <c r="B36" s="74"/>
      <c r="C36" s="72"/>
    </row>
    <row r="37" spans="2:3" x14ac:dyDescent="0.25">
      <c r="B37" s="74"/>
      <c r="C37" s="72"/>
    </row>
    <row r="38" spans="2:3" x14ac:dyDescent="0.25">
      <c r="B38" s="74"/>
      <c r="C38" s="72"/>
    </row>
    <row r="39" spans="2:3" x14ac:dyDescent="0.25">
      <c r="B39" s="74"/>
      <c r="C39" s="72"/>
    </row>
    <row r="40" spans="2:3" x14ac:dyDescent="0.25">
      <c r="B40" s="74"/>
      <c r="C40" s="72"/>
    </row>
    <row r="41" spans="2:3" x14ac:dyDescent="0.25">
      <c r="B41" s="74"/>
      <c r="C41" s="72"/>
    </row>
    <row r="42" spans="2:3" x14ac:dyDescent="0.25">
      <c r="B42" s="74"/>
      <c r="C42" s="72"/>
    </row>
    <row r="43" spans="2:3" x14ac:dyDescent="0.25">
      <c r="B43" s="74"/>
    </row>
    <row r="44" spans="2:3" x14ac:dyDescent="0.25">
      <c r="B44" s="74"/>
    </row>
    <row r="45" spans="2:3" x14ac:dyDescent="0.25">
      <c r="B45" s="74"/>
    </row>
    <row r="46" spans="2:3" x14ac:dyDescent="0.25">
      <c r="B46" s="74"/>
    </row>
    <row r="47" spans="2:3" x14ac:dyDescent="0.25">
      <c r="B47" s="74"/>
    </row>
    <row r="48" spans="2:3" x14ac:dyDescent="0.25">
      <c r="B48" s="74"/>
    </row>
    <row r="49" spans="2:2" x14ac:dyDescent="0.25">
      <c r="B49" s="74"/>
    </row>
    <row r="50" spans="2:2" x14ac:dyDescent="0.25">
      <c r="B50" s="74"/>
    </row>
    <row r="51" spans="2:2" x14ac:dyDescent="0.25">
      <c r="B51" s="74"/>
    </row>
    <row r="52" spans="2:2" x14ac:dyDescent="0.25">
      <c r="B52" s="74"/>
    </row>
    <row r="53" spans="2:2" x14ac:dyDescent="0.25">
      <c r="B53" s="74"/>
    </row>
    <row r="54" spans="2:2" x14ac:dyDescent="0.25">
      <c r="B54" s="74"/>
    </row>
    <row r="55" spans="2:2" x14ac:dyDescent="0.25">
      <c r="B55" s="74"/>
    </row>
    <row r="56" spans="2:2" x14ac:dyDescent="0.25">
      <c r="B56" s="74"/>
    </row>
    <row r="57" spans="2:2" x14ac:dyDescent="0.25">
      <c r="B57" s="74"/>
    </row>
    <row r="58" spans="2:2" x14ac:dyDescent="0.25">
      <c r="B58" s="74"/>
    </row>
    <row r="59" spans="2:2" x14ac:dyDescent="0.25">
      <c r="B59" s="74"/>
    </row>
    <row r="60" spans="2:2" x14ac:dyDescent="0.25">
      <c r="B60" s="74"/>
    </row>
    <row r="61" spans="2:2" x14ac:dyDescent="0.25">
      <c r="B61" s="74"/>
    </row>
    <row r="62" spans="2:2" x14ac:dyDescent="0.25">
      <c r="B62" s="74"/>
    </row>
    <row r="63" spans="2:2" x14ac:dyDescent="0.25">
      <c r="B63" s="74"/>
    </row>
    <row r="64" spans="2:2" x14ac:dyDescent="0.25">
      <c r="B64" s="74"/>
    </row>
    <row r="65" spans="2:2" x14ac:dyDescent="0.25">
      <c r="B65" s="74"/>
    </row>
    <row r="66" spans="2:2" x14ac:dyDescent="0.25">
      <c r="B66" s="74"/>
    </row>
    <row r="67" spans="2:2" x14ac:dyDescent="0.25">
      <c r="B67" s="74"/>
    </row>
    <row r="68" spans="2:2" x14ac:dyDescent="0.25">
      <c r="B68" s="74"/>
    </row>
    <row r="69" spans="2:2" x14ac:dyDescent="0.25">
      <c r="B69" s="74"/>
    </row>
    <row r="70" spans="2:2" x14ac:dyDescent="0.25">
      <c r="B70" s="74"/>
    </row>
    <row r="71" spans="2:2" x14ac:dyDescent="0.25">
      <c r="B71" s="74"/>
    </row>
    <row r="72" spans="2:2" x14ac:dyDescent="0.25">
      <c r="B72" s="74"/>
    </row>
    <row r="73" spans="2:2" x14ac:dyDescent="0.25">
      <c r="B73" s="74"/>
    </row>
    <row r="74" spans="2:2" x14ac:dyDescent="0.25">
      <c r="B74" s="74"/>
    </row>
    <row r="75" spans="2:2" x14ac:dyDescent="0.25">
      <c r="B75" s="74"/>
    </row>
    <row r="76" spans="2:2" x14ac:dyDescent="0.25">
      <c r="B76" s="74"/>
    </row>
    <row r="77" spans="2:2" x14ac:dyDescent="0.25">
      <c r="B77" s="74"/>
    </row>
    <row r="78" spans="2:2" x14ac:dyDescent="0.25">
      <c r="B78" s="74"/>
    </row>
    <row r="79" spans="2:2" x14ac:dyDescent="0.25">
      <c r="B79" s="74"/>
    </row>
    <row r="80" spans="2:2" x14ac:dyDescent="0.25">
      <c r="B80" s="74"/>
    </row>
    <row r="81" spans="2:2" x14ac:dyDescent="0.25">
      <c r="B81" s="74"/>
    </row>
    <row r="82" spans="2:2" x14ac:dyDescent="0.25">
      <c r="B82" s="74"/>
    </row>
    <row r="83" spans="2:2" x14ac:dyDescent="0.25">
      <c r="B83" s="74"/>
    </row>
    <row r="84" spans="2:2" x14ac:dyDescent="0.25">
      <c r="B84" s="74"/>
    </row>
    <row r="85" spans="2:2" x14ac:dyDescent="0.25">
      <c r="B85" s="74"/>
    </row>
    <row r="86" spans="2:2" x14ac:dyDescent="0.25">
      <c r="B86" s="74"/>
    </row>
    <row r="87" spans="2:2" x14ac:dyDescent="0.25">
      <c r="B87" s="74"/>
    </row>
    <row r="88" spans="2:2" x14ac:dyDescent="0.25">
      <c r="B88" s="74"/>
    </row>
    <row r="89" spans="2:2" x14ac:dyDescent="0.25">
      <c r="B89" s="74"/>
    </row>
    <row r="90" spans="2:2" x14ac:dyDescent="0.25">
      <c r="B90" s="74"/>
    </row>
    <row r="91" spans="2:2" x14ac:dyDescent="0.25">
      <c r="B91" s="74"/>
    </row>
    <row r="92" spans="2:2" x14ac:dyDescent="0.25">
      <c r="B92" s="74"/>
    </row>
    <row r="93" spans="2:2" x14ac:dyDescent="0.25">
      <c r="B93" s="74"/>
    </row>
    <row r="94" spans="2:2" x14ac:dyDescent="0.25">
      <c r="B94" s="74"/>
    </row>
    <row r="95" spans="2:2" x14ac:dyDescent="0.25">
      <c r="B95" s="74"/>
    </row>
    <row r="96" spans="2:2" x14ac:dyDescent="0.25">
      <c r="B96" s="74"/>
    </row>
    <row r="97" spans="2:2" x14ac:dyDescent="0.25">
      <c r="B97" s="74"/>
    </row>
    <row r="98" spans="2:2" x14ac:dyDescent="0.25">
      <c r="B98" s="74"/>
    </row>
    <row r="99" spans="2:2" x14ac:dyDescent="0.25">
      <c r="B99" s="74"/>
    </row>
    <row r="100" spans="2:2" x14ac:dyDescent="0.25">
      <c r="B100" s="74"/>
    </row>
    <row r="101" spans="2:2" x14ac:dyDescent="0.25">
      <c r="B101" s="74"/>
    </row>
    <row r="102" spans="2:2" x14ac:dyDescent="0.25">
      <c r="B102" s="74"/>
    </row>
    <row r="103" spans="2:2" x14ac:dyDescent="0.25">
      <c r="B103" s="74"/>
    </row>
    <row r="104" spans="2:2" x14ac:dyDescent="0.25">
      <c r="B104" s="74"/>
    </row>
    <row r="105" spans="2:2" x14ac:dyDescent="0.25">
      <c r="B105" s="74"/>
    </row>
    <row r="106" spans="2:2" x14ac:dyDescent="0.25">
      <c r="B106" s="74"/>
    </row>
    <row r="107" spans="2:2" x14ac:dyDescent="0.25">
      <c r="B107" s="74"/>
    </row>
    <row r="108" spans="2:2" x14ac:dyDescent="0.25">
      <c r="B108" s="74"/>
    </row>
    <row r="109" spans="2:2" x14ac:dyDescent="0.25">
      <c r="B109" s="74"/>
    </row>
    <row r="110" spans="2:2" x14ac:dyDescent="0.25">
      <c r="B110" s="74"/>
    </row>
    <row r="111" spans="2:2" x14ac:dyDescent="0.25">
      <c r="B111" s="74"/>
    </row>
  </sheetData>
  <sheetProtection insertRows="0" deleteRows="0" selectLockedCells="1"/>
  <conditionalFormatting sqref="D9:D14">
    <cfRule type="containsText" dxfId="5" priority="15" operator="containsText" text="Yes">
      <formula>NOT(ISERROR(SEARCH("Yes",D9)))</formula>
    </cfRule>
  </conditionalFormatting>
  <conditionalFormatting sqref="H9:H235">
    <cfRule type="containsText" dxfId="4" priority="14" operator="containsText" text="New Sign Required">
      <formula>NOT(ISERROR(SEARCH("New Sign Required",H9)))</formula>
    </cfRule>
  </conditionalFormatting>
  <conditionalFormatting sqref="G9:H14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F5 G9:G1048576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5:H218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G9:H14</xm:sqref>
        </x14:dataValidation>
        <x14:dataValidation type="list" allowBlank="1" showInputMessage="1" showErrorMessage="1">
          <x14:formula1>
            <xm:f>Lookup!$G$1:$G$7</xm:f>
          </x14:formula1>
          <xm:sqref>C6:C42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2019-11-27T13:45:16Z</dcterms:modified>
</cp:coreProperties>
</file>