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96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<sst xmlns="http://schemas.openxmlformats.org/spreadsheetml/2006/main" count="123" uniqueCount="90">
  <si>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</si>
  <si>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</si>
  <si>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</si>
  <si>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</si>
  <si>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</si>
  <si>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</si>
  <si>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</si>
  <si>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</si>
  <si>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</si>
  <si>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</si>
  <si>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</si>
  <si>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</si>
  <si>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</si>
  <si>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</si>
  <si>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</si>
  <si>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</si>
  <si>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</si>
  <si>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</si>
  <si>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</si>
  <si>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</si>
  <si>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</si>
  <si>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</si>
  <si>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</si>
  <si>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</si>
  <si>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</si>
  <si>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</si>
  <si>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</si>
  <si>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</si>
  <si>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</si>
  <si>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</si>
  <si>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</si>
  <si>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</si>
  <si>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</si>
  <si>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</si>
  <si>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</si>
  <si>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</si>
  <si>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</si>
  <si>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</si>
  <si>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</si>
  <si>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</si>
  <si>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</si>
  <si>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</si>
  <si>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</si>
  <si>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</si>
  <si>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</si>
  <si>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</si>
  <si>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</si>
  <si>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</si>
  <si>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</si>
  <si>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</si>
  <si>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</si>
  <si>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</si>
  <si>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</si>
  <si>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</si>
  <si>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</si>
  <si>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</si>
  <si>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</si>
  <si>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</si>
  <si>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</si>
  <si>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</si>
  <si>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</si>
  <si>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</si>
  <si>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</si>
  <si>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</si>
  <si>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</si>
  <si>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</si>
  <si>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</si>
  <si>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</si>
  <si>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</si>
  <si>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</si>
  <si>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</si>
  <si>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</si>
  <si>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</si>
  <si>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</si>
  <si>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</si>
  <si>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0096</t>
  </si>
  <si>
    <t>114</t>
  </si>
  <si>
    <t>117</t>
  </si>
  <si>
    <t>01</t>
  </si>
  <si>
    <t>115</t>
  </si>
  <si>
    <t>Doorway was painted</t>
  </si>
  <si>
    <t>no change</t>
  </si>
  <si>
    <t>LX-0096-01-117</t>
  </si>
  <si>
    <t>COMBS CANCER RESEARC - Room 117</t>
  </si>
  <si>
    <t>Wall taken down btwn 114 and 117</t>
  </si>
  <si>
    <t>012</t>
  </si>
  <si>
    <t>00</t>
  </si>
  <si>
    <t>Less space was reported previously for bldg #0096 and should be with bldg #0093</t>
  </si>
  <si>
    <t>Basement Fl GSF</t>
  </si>
  <si>
    <t>GSF Made Smaller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</si>
</sst>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15" sqref="D15"/>
    </sheetView>
  </sheetViews>
  <sheetFormatPr defaultColWidth="9.109375" defaultRowHeight="14.4" x14ac:dyDescent="0.3"/>
  <cols>
    <col min="1" max="1" width="15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4" t="s">
        <v>7</v>
      </c>
      <c r="B1" s="77" t="s">
        <v>75</v>
      </c>
      <c r="C1" s="77"/>
      <c r="F1" s="66" t="s">
        <v>10</v>
      </c>
      <c r="G1" s="18">
        <v>42394</v>
      </c>
      <c r="J1" s="68" t="s">
        <v>34</v>
      </c>
      <c r="K1" s="68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5" t="s">
        <v>8</v>
      </c>
      <c r="B2" s="78" t="str">
        <f>VLOOKUP(B1,BuildingList!A:B,2,FALSE)</f>
        <v>Dorothy Enslow Combs Cancer Research Building</v>
      </c>
      <c r="C2" s="78"/>
      <c r="F2" s="67" t="s">
        <v>12</v>
      </c>
      <c r="G2" s="22" t="s">
        <v>71</v>
      </c>
      <c r="J2" s="15">
        <f>G35-J35</f>
        <v>2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37</v>
      </c>
      <c r="K5" s="71" t="s">
        <v>38</v>
      </c>
      <c r="L5" s="71" t="s">
        <v>39</v>
      </c>
      <c r="M5" s="71" t="s">
        <v>40</v>
      </c>
      <c r="N5" s="71" t="s">
        <v>38</v>
      </c>
      <c r="O5" s="71" t="s">
        <v>39</v>
      </c>
    </row>
    <row r="6" spans="1:16" s="41" customFormat="1" ht="15" thickTop="1" x14ac:dyDescent="0.3">
      <c r="A6" s="48" t="s">
        <v>76</v>
      </c>
      <c r="B6" s="48" t="s">
        <v>78</v>
      </c>
      <c r="C6" s="42" t="s">
        <v>50</v>
      </c>
      <c r="D6" s="41" t="s">
        <v>5</v>
      </c>
      <c r="E6" s="50">
        <v>178</v>
      </c>
      <c r="F6" s="50">
        <v>429</v>
      </c>
      <c r="G6" s="50" t="s">
        <v>3</v>
      </c>
      <c r="I6" s="42" t="s">
        <v>80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 t="s">
        <v>77</v>
      </c>
      <c r="B7" s="48" t="s">
        <v>78</v>
      </c>
      <c r="C7" s="42" t="s">
        <v>53</v>
      </c>
      <c r="D7" s="41" t="s">
        <v>5</v>
      </c>
      <c r="E7" s="50">
        <v>240</v>
      </c>
      <c r="F7" s="50">
        <v>0</v>
      </c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 t="s">
        <v>79</v>
      </c>
      <c r="B8" s="48" t="s">
        <v>78</v>
      </c>
      <c r="C8" s="42" t="s">
        <v>81</v>
      </c>
      <c r="D8" s="41" t="s">
        <v>13</v>
      </c>
      <c r="E8" s="50"/>
      <c r="F8" s="50"/>
      <c r="G8" s="50" t="s">
        <v>3</v>
      </c>
      <c r="I8" s="42" t="s">
        <v>80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43.2" x14ac:dyDescent="0.3">
      <c r="A9" s="48" t="s">
        <v>85</v>
      </c>
      <c r="B9" s="48" t="s">
        <v>86</v>
      </c>
      <c r="C9" s="42" t="s">
        <v>22</v>
      </c>
      <c r="D9" s="41" t="s">
        <v>5</v>
      </c>
      <c r="E9" s="50">
        <v>2064</v>
      </c>
      <c r="F9" s="50">
        <v>1822</v>
      </c>
      <c r="G9" s="50" t="s">
        <v>13</v>
      </c>
      <c r="H9" s="41" t="s">
        <v>13</v>
      </c>
      <c r="I9" s="42" t="s">
        <v>87</v>
      </c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3">
      <c r="A10" s="48" t="s">
        <v>88</v>
      </c>
      <c r="B10" s="48" t="s">
        <v>86</v>
      </c>
      <c r="C10" s="42" t="s">
        <v>89</v>
      </c>
      <c r="D10" s="41" t="s">
        <v>5</v>
      </c>
      <c r="E10" s="50">
        <v>19153</v>
      </c>
      <c r="F10" s="50">
        <v>18875</v>
      </c>
      <c r="G10" s="50" t="s">
        <v>13</v>
      </c>
      <c r="H10" s="41" t="s">
        <v>13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3">
      <c r="A11" s="61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1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2"/>
      <c r="L16" s="42"/>
      <c r="M16" s="59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3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2"/>
      <c r="L17" s="42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3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3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3">
      <c r="A20" s="61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3">
      <c r="A21" s="61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3">
      <c r="A22" s="61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3">
      <c r="A23" s="61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3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3">
      <c r="A24" s="61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3">
      <c r="A25" s="61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3"/>
      <c r="M25" s="59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3">
      <c r="A26" s="61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3"/>
      <c r="M26" s="59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3"/>
      <c r="M27" s="59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3"/>
      <c r="M28" s="59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3"/>
      <c r="M29" s="59" t="str">
        <f>IF(H29="No Change","N/A",IF(H29="New Tag Required",Lookup!F:F,IF(H29="Remove Old Sign",Lookup!F:F,IF(H29="N/A","N/A",""))))</f>
        <v/>
      </c>
      <c r="N29" s="63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2" t="s">
        <v>46</v>
      </c>
      <c r="H34" s="73" t="s">
        <v>47</v>
      </c>
      <c r="J34" s="74" t="s">
        <v>41</v>
      </c>
      <c r="K34" s="10"/>
      <c r="L34" s="10"/>
      <c r="M34" s="74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85" priority="138" operator="containsText" text="New Tag Required">
      <formula>NOT(ISERROR(SEARCH("New Tag Required",G40)))</formula>
    </cfRule>
  </conditionalFormatting>
  <conditionalFormatting sqref="D40:D100 D6 D8">
    <cfRule type="containsText" dxfId="84" priority="137" operator="containsText" text="Yes">
      <formula>NOT(ISERROR(SEARCH("Yes",D6)))</formula>
    </cfRule>
  </conditionalFormatting>
  <conditionalFormatting sqref="H40:H100 H201:H422">
    <cfRule type="containsText" dxfId="83" priority="125" operator="containsText" text="New Sign Required">
      <formula>NOT(ISERROR(SEARCH("New Sign Required",H40)))</formula>
    </cfRule>
  </conditionalFormatting>
  <conditionalFormatting sqref="G40:G100">
    <cfRule type="containsText" dxfId="82" priority="124" operator="containsText" text="Action Required">
      <formula>NOT(ISERROR(SEARCH("Action Required",G40)))</formula>
    </cfRule>
  </conditionalFormatting>
  <conditionalFormatting sqref="H40:H100">
    <cfRule type="containsText" dxfId="81" priority="123" operator="containsText" text="Action Required">
      <formula>NOT(ISERROR(SEARCH("Action Required",H40)))</formula>
    </cfRule>
  </conditionalFormatting>
  <conditionalFormatting sqref="G6 G11:G33 G36:G39">
    <cfRule type="containsText" dxfId="80" priority="65" operator="containsText" text="New Tag Required">
      <formula>NOT(ISERROR(SEARCH("New Tag Required",G6)))</formula>
    </cfRule>
  </conditionalFormatting>
  <conditionalFormatting sqref="D11:D39">
    <cfRule type="containsText" dxfId="79" priority="64" operator="containsText" text="Yes">
      <formula>NOT(ISERROR(SEARCH("Yes",D11)))</formula>
    </cfRule>
  </conditionalFormatting>
  <conditionalFormatting sqref="H6 H11:H33 H36:H39">
    <cfRule type="containsText" dxfId="78" priority="63" operator="containsText" text="New Sign Required">
      <formula>NOT(ISERROR(SEARCH("New Sign Required",H6)))</formula>
    </cfRule>
  </conditionalFormatting>
  <conditionalFormatting sqref="G6 G11:G33 G36:G39">
    <cfRule type="containsText" dxfId="77" priority="62" operator="containsText" text="Action Required">
      <formula>NOT(ISERROR(SEARCH("Action Required",G6)))</formula>
    </cfRule>
  </conditionalFormatting>
  <conditionalFormatting sqref="H6 H11:H33 H36:H39">
    <cfRule type="containsText" dxfId="76" priority="61" operator="containsText" text="Action Required">
      <formula>NOT(ISERROR(SEARCH("Action Required",H6)))</formula>
    </cfRule>
  </conditionalFormatting>
  <conditionalFormatting sqref="G6">
    <cfRule type="containsText" dxfId="75" priority="60" operator="containsText" text="New Tag Required">
      <formula>NOT(ISERROR(SEARCH("New Tag Required",G6)))</formula>
    </cfRule>
  </conditionalFormatting>
  <conditionalFormatting sqref="D6">
    <cfRule type="containsText" dxfId="74" priority="59" operator="containsText" text="Yes">
      <formula>NOT(ISERROR(SEARCH("Yes",D6)))</formula>
    </cfRule>
  </conditionalFormatting>
  <conditionalFormatting sqref="G6">
    <cfRule type="containsText" dxfId="73" priority="58" operator="containsText" text="Action Required">
      <formula>NOT(ISERROR(SEARCH("Action Required",G6)))</formula>
    </cfRule>
  </conditionalFormatting>
  <conditionalFormatting sqref="D101:D200">
    <cfRule type="containsText" dxfId="72" priority="57" operator="containsText" text="Yes">
      <formula>NOT(ISERROR(SEARCH("Yes",D101)))</formula>
    </cfRule>
  </conditionalFormatting>
  <conditionalFormatting sqref="H101:H200">
    <cfRule type="containsText" dxfId="71" priority="56" operator="containsText" text="New Sign Required">
      <formula>NOT(ISERROR(SEARCH("New Sign Required",H101)))</formula>
    </cfRule>
  </conditionalFormatting>
  <conditionalFormatting sqref="G101:G200">
    <cfRule type="containsText" dxfId="70" priority="55" operator="containsText" text="Action Required">
      <formula>NOT(ISERROR(SEARCH("Action Required",G101)))</formula>
    </cfRule>
  </conditionalFormatting>
  <conditionalFormatting sqref="H101:H200">
    <cfRule type="containsText" dxfId="69" priority="54" operator="containsText" text="Action Required">
      <formula>NOT(ISERROR(SEARCH("Action Required",H101)))</formula>
    </cfRule>
  </conditionalFormatting>
  <conditionalFormatting sqref="D7">
    <cfRule type="containsText" dxfId="67" priority="40" operator="containsText" text="Yes">
      <formula>NOT(ISERROR(SEARCH("Yes",D7)))</formula>
    </cfRule>
  </conditionalFormatting>
  <conditionalFormatting sqref="G7">
    <cfRule type="containsText" dxfId="66" priority="39" operator="containsText" text="New Tag Required">
      <formula>NOT(ISERROR(SEARCH("New Tag Required",G7)))</formula>
    </cfRule>
  </conditionalFormatting>
  <conditionalFormatting sqref="H7">
    <cfRule type="containsText" dxfId="65" priority="38" operator="containsText" text="New Sign Required">
      <formula>NOT(ISERROR(SEARCH("New Sign Required",H7)))</formula>
    </cfRule>
  </conditionalFormatting>
  <conditionalFormatting sqref="G7">
    <cfRule type="containsText" dxfId="64" priority="37" operator="containsText" text="Action Required">
      <formula>NOT(ISERROR(SEARCH("Action Required",G7)))</formula>
    </cfRule>
  </conditionalFormatting>
  <conditionalFormatting sqref="H7">
    <cfRule type="containsText" dxfId="63" priority="36" operator="containsText" text="Action Required">
      <formula>NOT(ISERROR(SEARCH("Action Required",H7)))</formula>
    </cfRule>
  </conditionalFormatting>
  <conditionalFormatting sqref="G8">
    <cfRule type="containsText" dxfId="62" priority="35" operator="containsText" text="New Tag Required">
      <formula>NOT(ISERROR(SEARCH("New Tag Required",G8)))</formula>
    </cfRule>
  </conditionalFormatting>
  <conditionalFormatting sqref="H8">
    <cfRule type="containsText" dxfId="61" priority="34" operator="containsText" text="New Sign Required">
      <formula>NOT(ISERROR(SEARCH("New Sign Required",H8)))</formula>
    </cfRule>
  </conditionalFormatting>
  <conditionalFormatting sqref="G8">
    <cfRule type="containsText" dxfId="60" priority="33" operator="containsText" text="Action Required">
      <formula>NOT(ISERROR(SEARCH("Action Required",G8)))</formula>
    </cfRule>
  </conditionalFormatting>
  <conditionalFormatting sqref="H8">
    <cfRule type="containsText" dxfId="59" priority="32" operator="containsText" text="Action Required">
      <formula>NOT(ISERROR(SEARCH("Action Required",H8)))</formula>
    </cfRule>
  </conditionalFormatting>
  <conditionalFormatting sqref="J2:N2">
    <cfRule type="cellIs" dxfId="58" priority="31" operator="notEqual">
      <formula>0</formula>
    </cfRule>
  </conditionalFormatting>
  <conditionalFormatting sqref="J6:J32">
    <cfRule type="cellIs" dxfId="57" priority="30" operator="equal">
      <formula>0</formula>
    </cfRule>
  </conditionalFormatting>
  <conditionalFormatting sqref="M6:M32">
    <cfRule type="cellIs" dxfId="56" priority="29" operator="equal">
      <formula>0</formula>
    </cfRule>
  </conditionalFormatting>
  <conditionalFormatting sqref="J6:J32 M6:M32">
    <cfRule type="cellIs" dxfId="55" priority="26" operator="equal">
      <formula>"In Progress"</formula>
    </cfRule>
    <cfRule type="cellIs" dxfId="54" priority="27" operator="equal">
      <formula>"Log Issues"</formula>
    </cfRule>
    <cfRule type="cellIs" dxfId="53" priority="28" operator="equal">
      <formula>"N/A"</formula>
    </cfRule>
  </conditionalFormatting>
  <conditionalFormatting sqref="K6:L15">
    <cfRule type="expression" dxfId="52" priority="25">
      <formula>$J6="Log Issues"</formula>
    </cfRule>
  </conditionalFormatting>
  <conditionalFormatting sqref="N6:N15">
    <cfRule type="expression" dxfId="51" priority="24">
      <formula>$M6="Log Issues"</formula>
    </cfRule>
  </conditionalFormatting>
  <conditionalFormatting sqref="H1:H8 H11:H1048576">
    <cfRule type="containsText" dxfId="46" priority="18" operator="containsText" text="Remove Old Sign">
      <formula>NOT(ISERROR(SEARCH("Remove Old Sign",H1)))</formula>
    </cfRule>
    <cfRule type="containsText" dxfId="45" priority="19" operator="containsText" text="Move Sign to New Location">
      <formula>NOT(ISERROR(SEARCH("Move Sign to New Location",H1)))</formula>
    </cfRule>
  </conditionalFormatting>
  <conditionalFormatting sqref="G1:G8 G11:G1048576">
    <cfRule type="containsText" dxfId="44" priority="17" operator="containsText" text="Remove Old Tag">
      <formula>NOT(ISERROR(SEARCH("Remove Old Tag",G1)))</formula>
    </cfRule>
  </conditionalFormatting>
  <conditionalFormatting sqref="D9">
    <cfRule type="containsText" dxfId="31" priority="16" operator="containsText" text="Yes">
      <formula>NOT(ISERROR(SEARCH("Yes",D9)))</formula>
    </cfRule>
  </conditionalFormatting>
  <conditionalFormatting sqref="G9">
    <cfRule type="containsText" dxfId="29" priority="15" operator="containsText" text="New Tag Required">
      <formula>NOT(ISERROR(SEARCH("New Tag Required",G9)))</formula>
    </cfRule>
  </conditionalFormatting>
  <conditionalFormatting sqref="H9">
    <cfRule type="containsText" dxfId="27" priority="14" operator="containsText" text="New Sign Required">
      <formula>NOT(ISERROR(SEARCH("New Sign Required",H9)))</formula>
    </cfRule>
  </conditionalFormatting>
  <conditionalFormatting sqref="G9">
    <cfRule type="containsText" dxfId="25" priority="13" operator="containsText" text="Action Required">
      <formula>NOT(ISERROR(SEARCH("Action Required",G9)))</formula>
    </cfRule>
  </conditionalFormatting>
  <conditionalFormatting sqref="H9">
    <cfRule type="containsText" dxfId="23" priority="12" operator="containsText" text="Action Required">
      <formula>NOT(ISERROR(SEARCH("Action Required",H9)))</formula>
    </cfRule>
  </conditionalFormatting>
  <conditionalFormatting sqref="G9">
    <cfRule type="containsText" dxfId="21" priority="11" operator="containsText" text="New Tag Required">
      <formula>NOT(ISERROR(SEARCH("New Tag Required",G9)))</formula>
    </cfRule>
  </conditionalFormatting>
  <conditionalFormatting sqref="D9">
    <cfRule type="containsText" dxfId="19" priority="10" operator="containsText" text="Yes">
      <formula>NOT(ISERROR(SEARCH("Yes",D9)))</formula>
    </cfRule>
  </conditionalFormatting>
  <conditionalFormatting sqref="G9">
    <cfRule type="containsText" dxfId="17" priority="9" operator="containsText" text="Action Required">
      <formula>NOT(ISERROR(SEARCH("Action Required",G9)))</formula>
    </cfRule>
  </conditionalFormatting>
  <conditionalFormatting sqref="D10">
    <cfRule type="containsText" dxfId="15" priority="8" operator="containsText" text="Yes">
      <formula>NOT(ISERROR(SEARCH("Yes",D10)))</formula>
    </cfRule>
  </conditionalFormatting>
  <conditionalFormatting sqref="G10">
    <cfRule type="containsText" dxfId="13" priority="7" operator="containsText" text="New Tag Required">
      <formula>NOT(ISERROR(SEARCH("New Tag Required",G10)))</formula>
    </cfRule>
  </conditionalFormatting>
  <conditionalFormatting sqref="H10">
    <cfRule type="containsText" dxfId="11" priority="6" operator="containsText" text="New Sign Required">
      <formula>NOT(ISERROR(SEARCH("New Sign Required",H10)))</formula>
    </cfRule>
  </conditionalFormatting>
  <conditionalFormatting sqref="G10">
    <cfRule type="containsText" dxfId="9" priority="5" operator="containsText" text="Action Required">
      <formula>NOT(ISERROR(SEARCH("Action Required",G10)))</formula>
    </cfRule>
  </conditionalFormatting>
  <conditionalFormatting sqref="H10">
    <cfRule type="containsText" dxfId="7" priority="4" operator="containsText" text="Action Required">
      <formula>NOT(ISERROR(SEARCH("Action Required",H10)))</formula>
    </cfRule>
  </conditionalFormatting>
  <conditionalFormatting sqref="H9:H10">
    <cfRule type="containsText" dxfId="5" priority="2" operator="containsText" text="Remove Old Sign">
      <formula>NOT(ISERROR(SEARCH("Remove Old Sign",H9)))</formula>
    </cfRule>
    <cfRule type="containsText" dxfId="4" priority="3" operator="containsText" text="Move Sign to New Location">
      <formula>NOT(ISERROR(SEARCH("Move Sign to New Location",H9)))</formula>
    </cfRule>
  </conditionalFormatting>
  <conditionalFormatting sqref="G9:G10">
    <cfRule type="containsText" dxfId="1" priority="1" operator="containsText" text="Remove Old Tag">
      <formula>NOT(ISERROR(SEARCH("Remove Old Tag",G9)))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2" sqref="F12"/>
    </sheetView>
  </sheetViews>
  <sheetFormatPr defaultColWidth="9.109375" defaultRowHeight="14.4" x14ac:dyDescent="0.3"/>
  <cols>
    <col min="1" max="1" width="22.44140625" style="48" bestFit="1" customWidth="1"/>
    <col min="2" max="2" width="33.4414062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0096</v>
      </c>
      <c r="C1" s="39"/>
      <c r="D1" s="17" t="s">
        <v>10</v>
      </c>
      <c r="E1" s="40">
        <f>'KD Changes'!G1</f>
        <v>42394</v>
      </c>
    </row>
    <row r="2" spans="1:10" ht="28.8" customHeight="1" x14ac:dyDescent="0.3">
      <c r="A2" s="43" t="s">
        <v>8</v>
      </c>
      <c r="B2" s="44" t="str">
        <f>VLOOKUP(B1,[1]BuildingList!A:B,2,FALSE)</f>
        <v>Dorothy Enslow Combs Cancer Research Building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5" t="s">
        <v>82</v>
      </c>
      <c r="B6" s="76" t="s">
        <v>83</v>
      </c>
      <c r="C6" s="41" t="s">
        <v>67</v>
      </c>
      <c r="D6" s="41">
        <v>240</v>
      </c>
      <c r="E6" s="41" t="s">
        <v>84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43" priority="16" operator="containsText" text="New Tag Required">
      <formula>NOT(ISERROR(SEARCH("New Tag Required",G39)))</formula>
    </cfRule>
  </conditionalFormatting>
  <conditionalFormatting sqref="D49:D98">
    <cfRule type="containsText" dxfId="42" priority="15" operator="containsText" text="Yes">
      <formula>NOT(ISERROR(SEARCH("Yes",D49)))</formula>
    </cfRule>
  </conditionalFormatting>
  <conditionalFormatting sqref="H39:H98 H199:H420">
    <cfRule type="containsText" dxfId="41" priority="14" operator="containsText" text="New Sign Required">
      <formula>NOT(ISERROR(SEARCH("New Sign Required",H39)))</formula>
    </cfRule>
  </conditionalFormatting>
  <conditionalFormatting sqref="G39:G98">
    <cfRule type="containsText" dxfId="40" priority="13" operator="containsText" text="Action Required">
      <formula>NOT(ISERROR(SEARCH("Action Required",G39)))</formula>
    </cfRule>
  </conditionalFormatting>
  <conditionalFormatting sqref="H39:H98">
    <cfRule type="containsText" dxfId="39" priority="12" operator="containsText" text="Action Required">
      <formula>NOT(ISERROR(SEARCH("Action Required",H39)))</formula>
    </cfRule>
  </conditionalFormatting>
  <conditionalFormatting sqref="D99:D198">
    <cfRule type="containsText" dxfId="38" priority="7" operator="containsText" text="Yes">
      <formula>NOT(ISERROR(SEARCH("Yes",D99)))</formula>
    </cfRule>
  </conditionalFormatting>
  <conditionalFormatting sqref="H99:H198">
    <cfRule type="containsText" dxfId="37" priority="6" operator="containsText" text="New Sign Required">
      <formula>NOT(ISERROR(SEARCH("New Sign Required",H99)))</formula>
    </cfRule>
  </conditionalFormatting>
  <conditionalFormatting sqref="G99:G198">
    <cfRule type="containsText" dxfId="36" priority="5" operator="containsText" text="Action Required">
      <formula>NOT(ISERROR(SEARCH("Action Required",G99)))</formula>
    </cfRule>
  </conditionalFormatting>
  <conditionalFormatting sqref="H99:H198">
    <cfRule type="containsText" dxfId="35" priority="4" operator="containsText" text="Action Required">
      <formula>NOT(ISERROR(SEARCH("Action Required",H99)))</formula>
    </cfRule>
  </conditionalFormatting>
  <conditionalFormatting sqref="H1:H4 H39:H1048576 G5:G38">
    <cfRule type="containsText" dxfId="34" priority="2" operator="containsText" text="Remove Old Sign">
      <formula>NOT(ISERROR(SEARCH("Remove Old Sign",G1)))</formula>
    </cfRule>
    <cfRule type="containsText" dxfId="33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32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2016-02-18T20:32:29Z</dcterms:modified>
</cp:coreProperties>
</file>