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0" yWindow="67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Changes'!$A$1:$I$11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15" i="1" l="1"/>
  <c r="G15" i="1"/>
  <c r="M7" i="1"/>
  <c r="M8" i="1"/>
  <c r="M9" i="1"/>
  <c r="M10" i="1"/>
  <c r="M11" i="1"/>
  <c r="M12" i="1"/>
  <c r="J7" i="1"/>
  <c r="J8" i="1"/>
  <c r="J9" i="1"/>
  <c r="J10" i="1"/>
  <c r="J11" i="1"/>
  <c r="J12" i="1"/>
  <c r="M6" i="1" l="1"/>
  <c r="J6" i="1"/>
  <c r="J15" i="1" s="1"/>
  <c r="J2" i="1" s="1"/>
  <c r="M15" i="1"/>
  <c r="K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<sst xmlns="http://schemas.openxmlformats.org/spreadsheetml/2006/main" count="109" uniqueCount="90">
  <si>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</si>
  <si>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</si>
  <si>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</si>
  <si>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</si>
  <si>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</si>
  <si>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</si>
  <si>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</si>
  <si>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</si>
  <si>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</si>
  <si>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</si>
  <si>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</si>
  <si>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</si>
  <si>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</si>
  <si>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</si>
  <si>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</si>
  <si>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</si>
  <si>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</si>
  <si>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</si>
  <si>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</si>
  <si>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</si>
  <si>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</si>
  <si>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</si>
  <si>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</si>
  <si>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</si>
  <si>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</si>
  <si>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</si>
  <si>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</si>
  <si>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</si>
  <si>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</si>
  <si>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</si>
  <si>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</si>
  <si>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</si>
  <si>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</si>
  <si>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</si>
  <si>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</si>
  <si>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</si>
  <si>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</si>
  <si>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</si>
  <si>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</si>
  <si>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</si>
  <si>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</si>
  <si>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</si>
  <si>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</si>
  <si>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</si>
  <si>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</si>
  <si>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</si>
  <si>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</si>
  <si>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</si>
  <si>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</si>
  <si>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</si>
  <si>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</si>
  <si>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</si>
  <si>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</si>
  <si>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</si>
  <si>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</si>
  <si>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</si>
  <si>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</si>
  <si>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</si>
  <si>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</si>
  <si>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</si>
  <si>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</si>
  <si>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</si>
  <si>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</si>
  <si>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</si>
  <si>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</si>
  <si>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</si>
  <si>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</si>
  <si>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</si>
  <si>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</si>
  <si>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</si>
  <si>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</si>
  <si>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</si>
  <si>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</si>
  <si>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</si>
  <si>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</si>
  <si>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</si>
  <si>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</si>
  <si>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</si>
  <si>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</si>
  <si>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</si>
  <si>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</si>
  <si>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0096</t>
  </si>
  <si>
    <t>007</t>
  </si>
  <si>
    <t>00</t>
  </si>
  <si>
    <t xml:space="preserve">added fire wall doors </t>
  </si>
  <si>
    <t>70</t>
  </si>
  <si>
    <t>deleted sq ftg notation</t>
  </si>
  <si>
    <t>this is assigned to MRISC</t>
  </si>
  <si>
    <t>EL-2</t>
  </si>
  <si>
    <t>added sq ftg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</si>
</sst>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0096</v>
          </cell>
          <cell r="B91" t="str">
            <v>Dorothy Enslow Combs Cancer Research Building</v>
          </cell>
        </row>
        <row r="92">
          <cell r="A92" t="str">
            <v>0097</v>
          </cell>
          <cell r="B92" t="str">
            <v>E. S. Good Barn</v>
          </cell>
        </row>
        <row r="93">
          <cell r="A93" t="str">
            <v>0098</v>
          </cell>
          <cell r="B93" t="str">
            <v>Marylou Whitney and John Hendrickson Cancer Facility for Women</v>
          </cell>
        </row>
        <row r="94">
          <cell r="A94" t="str">
            <v>0099</v>
          </cell>
          <cell r="B94" t="str">
            <v>Gluck Equine Research Building</v>
          </cell>
        </row>
        <row r="95">
          <cell r="A95" t="str">
            <v>0101</v>
          </cell>
          <cell r="B95" t="str">
            <v>Reynolds Warehouse #1</v>
          </cell>
        </row>
        <row r="96">
          <cell r="A96" t="str">
            <v>0102</v>
          </cell>
          <cell r="B96" t="str">
            <v>Reynolds Warehouse #2</v>
          </cell>
        </row>
        <row r="97">
          <cell r="A97" t="str">
            <v>0103</v>
          </cell>
          <cell r="B97" t="str">
            <v>Reynolds Warehouse #3</v>
          </cell>
        </row>
        <row r="98">
          <cell r="A98" t="str">
            <v>0105</v>
          </cell>
          <cell r="B98" t="str">
            <v>Commonwealth Village #2</v>
          </cell>
        </row>
        <row r="99">
          <cell r="A99" t="str">
            <v>0106</v>
          </cell>
          <cell r="B99" t="str">
            <v>Commonwealth Village #1</v>
          </cell>
        </row>
        <row r="100">
          <cell r="A100" t="str">
            <v>0107</v>
          </cell>
          <cell r="B100" t="str">
            <v>Mining &amp; Minerals Resources Building</v>
          </cell>
        </row>
        <row r="101">
          <cell r="A101" t="str">
            <v>0108</v>
          </cell>
          <cell r="B101" t="str">
            <v>Center for Robotics &amp; Manufacturing Systems</v>
          </cell>
        </row>
        <row r="102">
          <cell r="A102" t="str">
            <v>0110</v>
          </cell>
          <cell r="B102" t="str">
            <v>Maintenance Building (Athletics)</v>
          </cell>
        </row>
        <row r="103">
          <cell r="A103" t="str">
            <v>0111</v>
          </cell>
          <cell r="B103" t="str">
            <v>Haggin Hall</v>
          </cell>
        </row>
        <row r="104">
          <cell r="A104" t="str">
            <v>0113</v>
          </cell>
          <cell r="B104" t="str">
            <v>Shively Sports Center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Fraternity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0141</v>
          </cell>
          <cell r="B126" t="str">
            <v>New Farmhouse Fraternity</v>
          </cell>
        </row>
        <row r="127">
          <cell r="A127" t="str">
            <v>0142</v>
          </cell>
          <cell r="B127" t="str">
            <v>Farmhouse Fraternity</v>
          </cell>
        </row>
        <row r="128">
          <cell r="A128" t="str">
            <v>0143</v>
          </cell>
          <cell r="B128" t="str">
            <v>Blanding II</v>
          </cell>
        </row>
        <row r="129">
          <cell r="A129" t="str">
            <v>0144</v>
          </cell>
          <cell r="B129" t="str">
            <v>Blanding III</v>
          </cell>
        </row>
        <row r="130">
          <cell r="A130" t="str">
            <v>0145</v>
          </cell>
          <cell r="B130" t="str">
            <v>Blanding Tower</v>
          </cell>
        </row>
        <row r="131">
          <cell r="A131" t="str">
            <v>0146</v>
          </cell>
          <cell r="B131" t="str">
            <v>Blanding IV</v>
          </cell>
        </row>
        <row r="132">
          <cell r="A132" t="str">
            <v>0147</v>
          </cell>
          <cell r="B132" t="str">
            <v>Complex Commons</v>
          </cell>
        </row>
        <row r="133">
          <cell r="A133" t="str">
            <v>0148</v>
          </cell>
          <cell r="B133" t="str">
            <v>Kirwan IV</v>
          </cell>
        </row>
        <row r="134">
          <cell r="A134" t="str">
            <v>0149</v>
          </cell>
          <cell r="B134" t="str">
            <v>Kirwan Tower</v>
          </cell>
        </row>
        <row r="135">
          <cell r="A135" t="str">
            <v>0150</v>
          </cell>
          <cell r="B135" t="str">
            <v>Kirwan III</v>
          </cell>
        </row>
        <row r="136">
          <cell r="A136" t="str">
            <v>0151</v>
          </cell>
          <cell r="B136" t="str">
            <v>Kirwan II</v>
          </cell>
        </row>
        <row r="137">
          <cell r="A137" t="str">
            <v>0152</v>
          </cell>
          <cell r="B137" t="str">
            <v>Kirwan I</v>
          </cell>
        </row>
        <row r="138">
          <cell r="A138" t="str">
            <v>0153</v>
          </cell>
          <cell r="B138" t="str">
            <v>Blanding I</v>
          </cell>
        </row>
        <row r="139">
          <cell r="A139" t="str">
            <v>0154</v>
          </cell>
          <cell r="B139" t="str">
            <v>Head House</v>
          </cell>
        </row>
        <row r="140">
          <cell r="A140" t="str">
            <v>0155</v>
          </cell>
          <cell r="B140" t="str">
            <v>Greenhouse No 2</v>
          </cell>
        </row>
        <row r="141">
          <cell r="A141" t="str">
            <v>0156</v>
          </cell>
          <cell r="B141" t="str">
            <v>Greenhouse No 4</v>
          </cell>
        </row>
        <row r="142">
          <cell r="A142" t="str">
            <v>0157</v>
          </cell>
          <cell r="B142" t="str">
            <v>Greenhouse No 7</v>
          </cell>
        </row>
        <row r="143">
          <cell r="A143" t="str">
            <v>0158</v>
          </cell>
          <cell r="B143" t="str">
            <v>Greenhouse No 5</v>
          </cell>
        </row>
        <row r="144">
          <cell r="A144" t="str">
            <v>0159</v>
          </cell>
          <cell r="B144" t="str">
            <v>Greenhouse No 3</v>
          </cell>
        </row>
        <row r="145">
          <cell r="A145" t="str">
            <v>0160</v>
          </cell>
          <cell r="B145" t="str">
            <v>Greenhouse No 1</v>
          </cell>
        </row>
        <row r="146">
          <cell r="A146" t="str">
            <v>0161</v>
          </cell>
          <cell r="B146" t="str">
            <v>Greenhouse No 9</v>
          </cell>
        </row>
        <row r="147">
          <cell r="A147" t="str">
            <v>0162</v>
          </cell>
          <cell r="B147" t="str">
            <v>Greenhouse No 11</v>
          </cell>
        </row>
        <row r="148">
          <cell r="A148" t="str">
            <v>0163</v>
          </cell>
          <cell r="B148" t="str">
            <v>Greenhouse No 6</v>
          </cell>
        </row>
        <row r="149">
          <cell r="A149" t="str">
            <v>0164</v>
          </cell>
          <cell r="B149" t="str">
            <v>Greenhouse No 12</v>
          </cell>
        </row>
        <row r="150">
          <cell r="A150" t="str">
            <v>0166</v>
          </cell>
          <cell r="B150" t="str">
            <v>Guardhouse Administration Drive</v>
          </cell>
        </row>
        <row r="151">
          <cell r="A151" t="str">
            <v>0167</v>
          </cell>
          <cell r="B151" t="str">
            <v>Guardhouse Funkhouser</v>
          </cell>
        </row>
        <row r="152">
          <cell r="A152" t="str">
            <v>0170</v>
          </cell>
          <cell r="B152" t="str">
            <v>Guardhouse Student Center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ASTeCC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1"/>
  <sheetViews>
    <sheetView tabSelected="1" zoomScale="90" zoomScaleNormal="90" workbookViewId="0">
      <selection activeCell="K22" sqref="K22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3" t="s">
        <v>81</v>
      </c>
      <c r="C1" s="53"/>
      <c r="F1" s="8" t="s">
        <v>10</v>
      </c>
      <c r="G1" s="13">
        <v>41250</v>
      </c>
      <c r="I1" s="12"/>
      <c r="J1" s="36" t="s">
        <v>66</v>
      </c>
      <c r="K1" s="36" t="s">
        <v>67</v>
      </c>
      <c r="L1" s="37"/>
      <c r="M1" s="37"/>
      <c r="N1" s="37"/>
      <c r="O1" s="38" t="s">
        <v>68</v>
      </c>
      <c r="P1" s="50" t="s">
        <v>80</v>
      </c>
    </row>
    <row r="2" spans="1:16" ht="16.5" thickBot="1" x14ac:dyDescent="0.3">
      <c r="A2" s="10" t="s">
        <v>8</v>
      </c>
      <c r="B2" s="54" t="str">
        <f>VLOOKUP(B1,BuildingList!A:B,2,FALSE)</f>
        <v>Dorothy Enslow Combs Cancer Research Building</v>
      </c>
      <c r="C2" s="54"/>
      <c r="F2" s="7" t="s">
        <v>12</v>
      </c>
      <c r="G2" s="14" t="s">
        <v>13</v>
      </c>
      <c r="J2" s="39">
        <f>G15-J15</f>
        <v>0</v>
      </c>
      <c r="K2" s="39">
        <f>H15-M15</f>
        <v>0</v>
      </c>
      <c r="L2" s="40"/>
      <c r="M2" s="40"/>
      <c r="N2" s="40"/>
      <c r="O2" s="41"/>
      <c r="P2" s="51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A6" s="35" t="s">
        <v>82</v>
      </c>
      <c r="B6" s="11" t="s">
        <v>83</v>
      </c>
      <c r="C6" s="12" t="s">
        <v>84</v>
      </c>
      <c r="D6" s="2" t="s">
        <v>5</v>
      </c>
      <c r="E6" s="18">
        <v>240</v>
      </c>
      <c r="F6" s="18">
        <v>270</v>
      </c>
      <c r="G6" s="18" t="s">
        <v>2</v>
      </c>
      <c r="H6" s="2" t="s">
        <v>16</v>
      </c>
      <c r="J6" s="42" t="str">
        <f>IF(G6="No Change","N/A",IF(G6="New Tag Required",Lookup!F:F,IF(G6="N/A","N/A","")))</f>
        <v>N/A</v>
      </c>
      <c r="K6" s="43"/>
      <c r="L6" s="42"/>
      <c r="M6" s="42" t="str">
        <f>IF(H6="No Change","N/A",IF(H6="New Tag Required",Lookup!F:F,IF(H6="N/A","N/A","")))</f>
        <v>N/A</v>
      </c>
      <c r="N6" s="43"/>
      <c r="O6" s="42"/>
    </row>
    <row r="7" spans="1:16" x14ac:dyDescent="0.25">
      <c r="A7" s="35" t="s">
        <v>85</v>
      </c>
      <c r="B7" s="11" t="s">
        <v>83</v>
      </c>
      <c r="C7" s="12" t="s">
        <v>86</v>
      </c>
      <c r="D7" s="2" t="s">
        <v>5</v>
      </c>
      <c r="E7" s="18"/>
      <c r="F7" s="18">
        <v>0</v>
      </c>
      <c r="G7" s="18" t="s">
        <v>16</v>
      </c>
      <c r="H7" s="2" t="s">
        <v>16</v>
      </c>
      <c r="I7" s="12" t="s">
        <v>87</v>
      </c>
      <c r="J7" s="42" t="str">
        <f>IF(G7="No Change","N/A",IF(G7="New Tag Required",Lookup!F:F,IF(G7="N/A","N/A","")))</f>
        <v>N/A</v>
      </c>
      <c r="K7" s="43"/>
      <c r="L7" s="42"/>
      <c r="M7" s="42" t="str">
        <f>IF(H7="No Change","N/A",IF(H7="New Tag Required",Lookup!F:F,IF(H7="N/A","N/A","")))</f>
        <v>N/A</v>
      </c>
      <c r="N7" s="43"/>
      <c r="O7" s="42"/>
    </row>
    <row r="8" spans="1:16" ht="15" customHeight="1" x14ac:dyDescent="0.25">
      <c r="A8" s="32" t="s">
        <v>88</v>
      </c>
      <c r="B8" s="11" t="s">
        <v>83</v>
      </c>
      <c r="C8" s="12" t="s">
        <v>89</v>
      </c>
      <c r="D8" s="2" t="s">
        <v>5</v>
      </c>
      <c r="E8" s="18"/>
      <c r="F8" s="18">
        <v>110</v>
      </c>
      <c r="G8" s="18" t="s">
        <v>16</v>
      </c>
      <c r="H8" s="2" t="s">
        <v>16</v>
      </c>
      <c r="J8" s="42" t="str">
        <f>IF(G8="No Change","N/A",IF(G8="New Tag Required",Lookup!F:F,IF(G8="N/A","N/A","")))</f>
        <v>N/A</v>
      </c>
      <c r="K8" s="43"/>
      <c r="L8" s="42"/>
      <c r="M8" s="42" t="str">
        <f>IF(H8="No Change","N/A",IF(H8="New Tag Required",Lookup!F:F,IF(H8="N/A","N/A","")))</f>
        <v>N/A</v>
      </c>
      <c r="N8" s="43"/>
      <c r="O8" s="42"/>
    </row>
    <row r="9" spans="1:16" x14ac:dyDescent="0.25">
      <c r="A9" s="35"/>
      <c r="C9" s="12"/>
      <c r="D9" s="2"/>
      <c r="E9" s="52"/>
      <c r="F9" s="52"/>
      <c r="G9" s="18"/>
      <c r="H9" s="2"/>
      <c r="J9" s="42" t="str">
        <f>IF(G9="No Change","N/A",IF(G9="New Tag Required",Lookup!F:F,IF(G9="N/A","N/A","")))</f>
        <v/>
      </c>
      <c r="K9" s="43"/>
      <c r="L9" s="42"/>
      <c r="M9" s="42" t="str">
        <f>IF(H9="No Change","N/A",IF(H9="New Tag Required",Lookup!F:F,IF(H9="N/A","N/A","")))</f>
        <v/>
      </c>
      <c r="N9" s="43"/>
      <c r="O9" s="42"/>
    </row>
    <row r="10" spans="1:16" x14ac:dyDescent="0.25">
      <c r="A10" s="23"/>
      <c r="C10" s="12"/>
      <c r="D10" s="2"/>
      <c r="E10" s="18"/>
      <c r="F10" s="18"/>
      <c r="G10" s="18"/>
      <c r="H10" s="2"/>
      <c r="J10" s="42" t="str">
        <f>IF(G10="No Change","N/A",IF(G10="New Tag Required",Lookup!F:F,IF(G10="N/A","N/A","")))</f>
        <v/>
      </c>
      <c r="K10" s="43"/>
      <c r="L10" s="42"/>
      <c r="M10" s="42" t="str">
        <f>IF(H10="No Change","N/A",IF(H10="New Tag Required",Lookup!F:F,IF(H10="N/A","N/A","")))</f>
        <v/>
      </c>
      <c r="N10" s="43"/>
      <c r="O10" s="42"/>
    </row>
    <row r="11" spans="1:16" x14ac:dyDescent="0.25">
      <c r="A11" s="23"/>
      <c r="C11" s="12"/>
      <c r="D11" s="2"/>
      <c r="E11" s="18"/>
      <c r="F11" s="18"/>
      <c r="G11" s="18"/>
      <c r="H11" s="2"/>
      <c r="J11" s="42" t="str">
        <f>IF(G11="No Change","N/A",IF(G11="New Tag Required",Lookup!F:F,IF(G11="N/A","N/A","")))</f>
        <v/>
      </c>
      <c r="K11" s="43"/>
      <c r="L11" s="42"/>
      <c r="M11" s="42" t="str">
        <f>IF(H11="No Change","N/A",IF(H11="New Tag Required",Lookup!F:F,IF(H11="N/A","N/A","")))</f>
        <v/>
      </c>
      <c r="N11" s="43"/>
      <c r="O11" s="42"/>
    </row>
    <row r="12" spans="1:16" x14ac:dyDescent="0.25">
      <c r="A12" s="26"/>
      <c r="C12" s="12"/>
      <c r="D12" s="2"/>
      <c r="E12" s="18"/>
      <c r="F12" s="18"/>
      <c r="G12" s="18"/>
      <c r="H12" s="2"/>
      <c r="J12" s="42" t="str">
        <f>IF(G12="No Change","N/A",IF(G12="New Tag Required",Lookup!F:F,IF(G12="N/A","N/A","")))</f>
        <v/>
      </c>
      <c r="K12" s="19"/>
      <c r="L12" s="2"/>
      <c r="M12" s="42" t="str">
        <f>IF(H12="No Change","N/A",IF(H12="New Tag Required",Lookup!F:F,IF(H12="N/A","N/A","")))</f>
        <v/>
      </c>
      <c r="N12" s="19"/>
      <c r="O12" s="2"/>
    </row>
    <row r="13" spans="1:16" ht="15.75" thickBot="1" x14ac:dyDescent="0.3">
      <c r="A13" s="26"/>
      <c r="C13" s="12"/>
      <c r="D13" s="2"/>
      <c r="E13" s="18"/>
      <c r="F13" s="18"/>
      <c r="G13" s="18"/>
      <c r="H13" s="2"/>
      <c r="J13" s="2"/>
      <c r="K13" s="19"/>
      <c r="L13" s="2"/>
      <c r="M13" s="2"/>
      <c r="N13" s="19"/>
      <c r="O13" s="2"/>
    </row>
    <row r="14" spans="1:16" ht="45" x14ac:dyDescent="0.25">
      <c r="A14" s="26"/>
      <c r="C14" s="12"/>
      <c r="D14" s="2"/>
      <c r="E14" s="18"/>
      <c r="F14" s="18"/>
      <c r="G14" s="46" t="s">
        <v>78</v>
      </c>
      <c r="H14" s="47" t="s">
        <v>79</v>
      </c>
      <c r="J14" s="44" t="s">
        <v>73</v>
      </c>
      <c r="K14" s="42"/>
      <c r="L14" s="42"/>
      <c r="M14" s="44" t="s">
        <v>74</v>
      </c>
      <c r="N14" s="2"/>
      <c r="O14" s="2"/>
    </row>
    <row r="15" spans="1:16" ht="15.75" thickBot="1" x14ac:dyDescent="0.3">
      <c r="A15" s="26"/>
      <c r="C15" s="12"/>
      <c r="D15" s="2"/>
      <c r="E15" s="18"/>
      <c r="F15" s="18"/>
      <c r="G15" s="48">
        <f>COUNTIF(G6:G14,"New Tag Required")</f>
        <v>0</v>
      </c>
      <c r="H15" s="49">
        <f>COUNTIF(H6:H14,"New Sign Required")</f>
        <v>0</v>
      </c>
      <c r="J15" s="45">
        <f>COUNTIF(J6:J14,"Installed")</f>
        <v>0</v>
      </c>
      <c r="K15" s="42"/>
      <c r="L15" s="42"/>
      <c r="M15" s="45">
        <f>COUNTIF(M6:M14,"Installed")</f>
        <v>0</v>
      </c>
      <c r="N15" s="2"/>
      <c r="O15" s="2"/>
    </row>
    <row r="16" spans="1:16" x14ac:dyDescent="0.25">
      <c r="A16" s="26"/>
      <c r="C16" s="12"/>
      <c r="D16" s="2"/>
      <c r="E16" s="18"/>
      <c r="F16" s="18"/>
      <c r="G16" s="18"/>
      <c r="H16" s="2"/>
    </row>
    <row r="17" spans="1:8" x14ac:dyDescent="0.25">
      <c r="A17" s="28"/>
      <c r="C17" s="12"/>
      <c r="D17" s="2"/>
      <c r="E17" s="18"/>
      <c r="F17" s="18"/>
      <c r="G17" s="18"/>
      <c r="H17" s="2"/>
    </row>
    <row r="18" spans="1:8" x14ac:dyDescent="0.25">
      <c r="A18" s="28"/>
      <c r="C18" s="12"/>
      <c r="D18" s="2"/>
      <c r="E18" s="18"/>
      <c r="F18" s="18"/>
      <c r="G18" s="18"/>
      <c r="H18" s="2"/>
    </row>
    <row r="19" spans="1:8" x14ac:dyDescent="0.25">
      <c r="A19" s="28"/>
      <c r="C19" s="12"/>
      <c r="D19" s="2"/>
      <c r="E19" s="18"/>
      <c r="F19" s="18"/>
      <c r="G19" s="18"/>
      <c r="H19" s="2"/>
    </row>
    <row r="20" spans="1:8" x14ac:dyDescent="0.25">
      <c r="A20" s="28"/>
      <c r="C20" s="12"/>
      <c r="E20" s="18"/>
      <c r="F20" s="18"/>
      <c r="G20" s="18"/>
    </row>
    <row r="21" spans="1:8" x14ac:dyDescent="0.25">
      <c r="A21" s="28"/>
      <c r="C21" s="12"/>
      <c r="E21" s="18"/>
      <c r="F21" s="18"/>
      <c r="G21" s="18"/>
    </row>
    <row r="22" spans="1:8" x14ac:dyDescent="0.25">
      <c r="A22" s="28"/>
      <c r="C22" s="12"/>
      <c r="E22" s="18"/>
      <c r="F22" s="18"/>
      <c r="G22" s="18"/>
    </row>
    <row r="23" spans="1:8" x14ac:dyDescent="0.25">
      <c r="A23" s="30"/>
      <c r="C23" s="12"/>
      <c r="E23" s="18"/>
      <c r="F23" s="27"/>
      <c r="G23" s="18"/>
    </row>
    <row r="24" spans="1:8" x14ac:dyDescent="0.25">
      <c r="A24" s="30"/>
      <c r="C24" s="12"/>
      <c r="E24" s="18"/>
      <c r="F24" s="27"/>
      <c r="G24" s="18"/>
    </row>
    <row r="25" spans="1:8" x14ac:dyDescent="0.25">
      <c r="A25" s="30"/>
      <c r="C25" s="12"/>
      <c r="E25" s="18"/>
      <c r="F25" s="24"/>
      <c r="G25" s="18"/>
    </row>
    <row r="26" spans="1:8" x14ac:dyDescent="0.25">
      <c r="A26" s="29"/>
      <c r="C26" s="12"/>
      <c r="E26" s="18"/>
      <c r="F26" s="27"/>
      <c r="G26" s="18"/>
    </row>
    <row r="27" spans="1:8" x14ac:dyDescent="0.25">
      <c r="A27" s="29"/>
      <c r="C27" s="12"/>
      <c r="E27" s="18"/>
      <c r="F27" s="27"/>
      <c r="G27" s="18"/>
    </row>
    <row r="28" spans="1:8" x14ac:dyDescent="0.25">
      <c r="A28" s="31"/>
      <c r="C28" s="12"/>
      <c r="E28" s="18"/>
      <c r="F28" s="18"/>
      <c r="G28" s="18"/>
    </row>
    <row r="29" spans="1:8" x14ac:dyDescent="0.25">
      <c r="A29" s="31"/>
      <c r="C29" s="12"/>
      <c r="E29" s="18"/>
      <c r="F29" s="18"/>
      <c r="G29" s="18"/>
    </row>
    <row r="30" spans="1:8" x14ac:dyDescent="0.25">
      <c r="A30" s="31"/>
      <c r="C30" s="12"/>
      <c r="E30" s="18"/>
      <c r="F30" s="18"/>
      <c r="G30" s="18"/>
    </row>
    <row r="31" spans="1:8" x14ac:dyDescent="0.25">
      <c r="A31" s="31"/>
      <c r="C31" s="12"/>
      <c r="E31" s="18"/>
      <c r="F31" s="18"/>
      <c r="G31" s="18"/>
    </row>
    <row r="32" spans="1:8" x14ac:dyDescent="0.25">
      <c r="A32" s="34"/>
      <c r="C32" s="12"/>
      <c r="E32" s="18"/>
      <c r="F32" s="25"/>
      <c r="G32" s="18"/>
    </row>
    <row r="33" spans="1:7" x14ac:dyDescent="0.25">
      <c r="A33" s="33"/>
      <c r="C33" s="12"/>
      <c r="E33" s="18"/>
      <c r="F33" s="18"/>
      <c r="G33" s="18"/>
    </row>
    <row r="34" spans="1:7" x14ac:dyDescent="0.25">
      <c r="A34" s="33"/>
      <c r="C34" s="12"/>
      <c r="E34" s="18"/>
      <c r="F34" s="18"/>
      <c r="G34" s="18"/>
    </row>
    <row r="35" spans="1:7" x14ac:dyDescent="0.25">
      <c r="A35" s="32"/>
      <c r="C35" s="12"/>
      <c r="E35" s="18"/>
      <c r="F35" s="18"/>
      <c r="G35" s="18"/>
    </row>
    <row r="36" spans="1:7" x14ac:dyDescent="0.25">
      <c r="A36" s="32"/>
      <c r="C36" s="12"/>
      <c r="F36" s="2"/>
    </row>
    <row r="37" spans="1:7" x14ac:dyDescent="0.25">
      <c r="C37" s="12"/>
    </row>
    <row r="38" spans="1:7" x14ac:dyDescent="0.25">
      <c r="C38" s="12"/>
    </row>
    <row r="39" spans="1:7" x14ac:dyDescent="0.25">
      <c r="C39" s="12"/>
    </row>
    <row r="40" spans="1:7" x14ac:dyDescent="0.25">
      <c r="C40" s="12"/>
    </row>
    <row r="41" spans="1:7" x14ac:dyDescent="0.25">
      <c r="C41" s="12"/>
    </row>
    <row r="42" spans="1:7" x14ac:dyDescent="0.25">
      <c r="C42" s="12"/>
    </row>
    <row r="43" spans="1:7" x14ac:dyDescent="0.25">
      <c r="C43" s="12"/>
    </row>
    <row r="44" spans="1:7" x14ac:dyDescent="0.25">
      <c r="C44" s="12"/>
    </row>
    <row r="45" spans="1:7" x14ac:dyDescent="0.25">
      <c r="C45" s="12"/>
    </row>
    <row r="46" spans="1:7" x14ac:dyDescent="0.25">
      <c r="C46" s="12"/>
    </row>
    <row r="47" spans="1:7" x14ac:dyDescent="0.25">
      <c r="C47" s="12"/>
    </row>
    <row r="48" spans="1:7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x14ac:dyDescent="0.25">
      <c r="C58" s="12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8" x14ac:dyDescent="0.25">
      <c r="C81" s="2"/>
      <c r="D81" s="2"/>
      <c r="E81" s="2"/>
      <c r="F81" s="2"/>
      <c r="G81" s="2"/>
      <c r="H81" s="2"/>
    </row>
    <row r="82" spans="3:8" x14ac:dyDescent="0.25">
      <c r="C82" s="2"/>
      <c r="D82" s="2"/>
      <c r="E82" s="2"/>
      <c r="F82" s="2"/>
      <c r="G82" s="2"/>
      <c r="H82" s="2"/>
    </row>
    <row r="83" spans="3:8" x14ac:dyDescent="0.25">
      <c r="C83" s="2"/>
      <c r="D83" s="2"/>
      <c r="E83" s="2"/>
      <c r="F83" s="2"/>
      <c r="G83" s="2"/>
      <c r="H83" s="2"/>
    </row>
    <row r="84" spans="3:8" x14ac:dyDescent="0.25">
      <c r="C84" s="2"/>
      <c r="D84" s="2"/>
      <c r="E84" s="2"/>
      <c r="F84" s="2"/>
      <c r="G84" s="2"/>
      <c r="H84" s="2"/>
    </row>
    <row r="85" spans="3:8" x14ac:dyDescent="0.25">
      <c r="C85" s="2"/>
      <c r="D85" s="2"/>
      <c r="E85" s="2"/>
      <c r="F85" s="2"/>
      <c r="G85" s="2"/>
      <c r="H85" s="2"/>
    </row>
    <row r="86" spans="3:8" x14ac:dyDescent="0.25">
      <c r="C86" s="2"/>
      <c r="D86" s="2"/>
      <c r="E86" s="2"/>
      <c r="F86" s="2"/>
      <c r="G86" s="2"/>
      <c r="H86" s="2"/>
    </row>
    <row r="87" spans="3:8" x14ac:dyDescent="0.25">
      <c r="C87" s="2"/>
      <c r="D87" s="2"/>
      <c r="E87" s="2"/>
      <c r="F87" s="2"/>
      <c r="G87" s="2"/>
      <c r="H87" s="2"/>
    </row>
    <row r="88" spans="3:8" x14ac:dyDescent="0.25">
      <c r="C88" s="2"/>
      <c r="D88" s="2"/>
      <c r="E88" s="2"/>
      <c r="F88" s="2"/>
      <c r="G88" s="2"/>
      <c r="H88" s="2"/>
    </row>
    <row r="89" spans="3:8" x14ac:dyDescent="0.25">
      <c r="C89" s="2"/>
      <c r="D89" s="2"/>
      <c r="E89" s="2"/>
      <c r="F89" s="2"/>
      <c r="G89" s="2"/>
      <c r="H89" s="2"/>
    </row>
    <row r="90" spans="3:8" x14ac:dyDescent="0.25">
      <c r="C90" s="2"/>
      <c r="D90" s="2"/>
      <c r="E90" s="2"/>
      <c r="F90" s="2"/>
      <c r="G90" s="2"/>
      <c r="H90" s="2"/>
    </row>
    <row r="91" spans="3:8" x14ac:dyDescent="0.25">
      <c r="C91" s="2"/>
      <c r="D91" s="2"/>
      <c r="E91" s="2"/>
      <c r="F91" s="2"/>
      <c r="G91" s="2"/>
      <c r="H91" s="2"/>
    </row>
    <row r="92" spans="3:8" x14ac:dyDescent="0.25">
      <c r="C92" s="2"/>
      <c r="D92" s="2"/>
      <c r="E92" s="2"/>
      <c r="F92" s="2"/>
      <c r="G92" s="2"/>
      <c r="H92" s="2"/>
    </row>
    <row r="93" spans="3:8" x14ac:dyDescent="0.25">
      <c r="C93" s="2"/>
      <c r="D93" s="2"/>
      <c r="E93" s="2"/>
      <c r="F93" s="2"/>
      <c r="G93" s="2"/>
      <c r="H93" s="2"/>
    </row>
    <row r="94" spans="3:8" x14ac:dyDescent="0.25">
      <c r="C94" s="2"/>
      <c r="D94" s="2"/>
      <c r="E94" s="2"/>
      <c r="F94" s="2"/>
      <c r="G94" s="2"/>
      <c r="H94" s="2"/>
    </row>
    <row r="95" spans="3:8" x14ac:dyDescent="0.25">
      <c r="C95" s="2"/>
      <c r="D95" s="2"/>
      <c r="E95" s="2"/>
      <c r="F95" s="2"/>
      <c r="G95" s="2"/>
      <c r="H95" s="2"/>
    </row>
    <row r="96" spans="3:8" x14ac:dyDescent="0.25">
      <c r="C96" s="2"/>
      <c r="D96" s="2"/>
      <c r="E96" s="2"/>
      <c r="F96" s="2"/>
      <c r="G96" s="2"/>
      <c r="H96" s="2"/>
    </row>
    <row r="97" spans="3:8" x14ac:dyDescent="0.25">
      <c r="C97" s="2"/>
      <c r="D97" s="2"/>
      <c r="E97" s="2"/>
      <c r="F97" s="2"/>
      <c r="G97" s="2"/>
      <c r="H97" s="2"/>
    </row>
    <row r="98" spans="3:8" x14ac:dyDescent="0.25">
      <c r="C98" s="2"/>
      <c r="D98" s="2"/>
      <c r="E98" s="2"/>
      <c r="F98" s="2"/>
      <c r="G98" s="2"/>
      <c r="H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20:G34 G10:G13">
    <cfRule type="containsText" dxfId="37" priority="119" operator="containsText" text="New Tag Required">
      <formula>NOT(ISERROR(SEARCH("New Tag Required",G10)))</formula>
    </cfRule>
  </conditionalFormatting>
  <conditionalFormatting sqref="D6 D8 D10:D80">
    <cfRule type="containsText" dxfId="36" priority="118" operator="containsText" text="Yes">
      <formula>NOT(ISERROR(SEARCH("Yes",D6)))</formula>
    </cfRule>
  </conditionalFormatting>
  <conditionalFormatting sqref="H20:H80 H181:H402 H10:H13">
    <cfRule type="containsText" dxfId="35" priority="106" operator="containsText" text="New Sign Required">
      <formula>NOT(ISERROR(SEARCH("New Sign Required",H10)))</formula>
    </cfRule>
  </conditionalFormatting>
  <conditionalFormatting sqref="G20:G80 G10:H13">
    <cfRule type="containsText" dxfId="34" priority="105" operator="containsText" text="Action Required">
      <formula>NOT(ISERROR(SEARCH("Action Required",G10)))</formula>
    </cfRule>
  </conditionalFormatting>
  <conditionalFormatting sqref="H20:H80">
    <cfRule type="containsText" dxfId="33" priority="104" operator="containsText" text="Action Required">
      <formula>NOT(ISERROR(SEARCH("Action Required",H20)))</formula>
    </cfRule>
  </conditionalFormatting>
  <conditionalFormatting sqref="G6 G16:G19">
    <cfRule type="containsText" dxfId="32" priority="46" operator="containsText" text="New Tag Required">
      <formula>NOT(ISERROR(SEARCH("New Tag Required",G6)))</formula>
    </cfRule>
  </conditionalFormatting>
  <conditionalFormatting sqref="H6 H16:H19">
    <cfRule type="containsText" dxfId="31" priority="44" operator="containsText" text="New Sign Required">
      <formula>NOT(ISERROR(SEARCH("New Sign Required",H6)))</formula>
    </cfRule>
  </conditionalFormatting>
  <conditionalFormatting sqref="G6 G16:G19">
    <cfRule type="containsText" dxfId="30" priority="43" operator="containsText" text="Action Required">
      <formula>NOT(ISERROR(SEARCH("Action Required",G6)))</formula>
    </cfRule>
  </conditionalFormatting>
  <conditionalFormatting sqref="H6 H16:H1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81:D180">
    <cfRule type="containsText" dxfId="25" priority="38" operator="containsText" text="Yes">
      <formula>NOT(ISERROR(SEARCH("Yes",D81)))</formula>
    </cfRule>
  </conditionalFormatting>
  <conditionalFormatting sqref="H81:H180">
    <cfRule type="containsText" dxfId="24" priority="37" operator="containsText" text="New Sign Required">
      <formula>NOT(ISERROR(SEARCH("New Sign Required",H81)))</formula>
    </cfRule>
  </conditionalFormatting>
  <conditionalFormatting sqref="G81:G180">
    <cfRule type="containsText" dxfId="23" priority="36" operator="containsText" text="Action Required">
      <formula>NOT(ISERROR(SEARCH("Action Required",G81)))</formula>
    </cfRule>
  </conditionalFormatting>
  <conditionalFormatting sqref="H81:H180">
    <cfRule type="containsText" dxfId="22" priority="35" operator="containsText" text="Action Required">
      <formula>NOT(ISERROR(SEARCH("Action Required",H81)))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12">
    <cfRule type="cellIs" dxfId="10" priority="11" operator="equal">
      <formula>0</formula>
    </cfRule>
  </conditionalFormatting>
  <conditionalFormatting sqref="M6:M12">
    <cfRule type="cellIs" dxfId="9" priority="10" operator="equal">
      <formula>0</formula>
    </cfRule>
  </conditionalFormatting>
  <conditionalFormatting sqref="J6:J12 M6:M1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1">
    <cfRule type="expression" dxfId="5" priority="6">
      <formula>$J6="Log Issues"</formula>
    </cfRule>
  </conditionalFormatting>
  <conditionalFormatting sqref="N6:N11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1:H385">
      <formula1>DoorSignage</formula1>
    </dataValidation>
    <dataValidation type="list" allowBlank="1" showInputMessage="1" showErrorMessage="1" sqref="D6:D5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H16:H180 H6:H13</xm:sqref>
        </x14:dataValidation>
        <x14:dataValidation type="list" allowBlank="1" showInputMessage="1" showErrorMessage="1">
          <x14:formula1>
            <xm:f>Lookup!$A$1:$A$4</xm:f>
          </x14:formula1>
          <xm:sqref>G16:G180 G6:G13</xm:sqref>
        </x14:dataValidation>
        <x14:dataValidation type="list" allowBlank="1" showInputMessage="1" showErrorMessage="1">
          <x14:formula1>
            <xm:f>[1]Lookup!#REF!</xm:f>
          </x14:formula1>
          <xm:sqref>O6:O11</xm:sqref>
        </x14:dataValidation>
        <x14:dataValidation type="list" allowBlank="1" showInputMessage="1">
          <x14:formula1>
            <xm:f>Lookup!$E$1:$E$40</xm:f>
          </x14:formula1>
          <xm:sqref>C6:C180</xm:sqref>
        </x14:dataValidation>
        <x14:dataValidation type="list" allowBlank="1" showInputMessage="1" showErrorMessage="1">
          <x14:formula1>
            <xm:f>Lookup!$F:$F</xm:f>
          </x14:formula1>
          <xm:sqref>M6:M12 J6:J12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25">
      <c r="A30" s="3" t="str">
        <f>([2]UKBuilding_List!A30)</f>
        <v>0031</v>
      </c>
      <c r="B30" s="4" t="str">
        <f>([2]UKBuilding_List!B30)</f>
        <v>Frazee Hall</v>
      </c>
    </row>
    <row r="31" spans="1:2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x14ac:dyDescent="0.25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x14ac:dyDescent="0.25">
      <c r="A34" s="3" t="str">
        <f>([2]UKBuilding_List!A34)</f>
        <v>0035</v>
      </c>
      <c r="B34" s="4" t="str">
        <f>([2]UKBuilding_List!B34)</f>
        <v>Miller Hall</v>
      </c>
    </row>
    <row r="35" spans="1:2" x14ac:dyDescent="0.25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25">
      <c r="A36" s="3" t="str">
        <f>([2]UKBuilding_List!A36)</f>
        <v>0037</v>
      </c>
      <c r="B36" s="4" t="str">
        <f>([2]UKBuilding_List!B36)</f>
        <v>109 State St</v>
      </c>
    </row>
    <row r="37" spans="1:2" x14ac:dyDescent="0.25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25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25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New Central Residence Hall #1</v>
      </c>
    </row>
    <row r="77" spans="1:2" x14ac:dyDescent="0.25">
      <c r="A77" s="3" t="str">
        <f>([2]UKBuilding_List!A77)</f>
        <v>0080</v>
      </c>
      <c r="B77" s="4" t="str">
        <f>([2]UKBuilding_List!B77)</f>
        <v>New Central Residence Hall #2</v>
      </c>
    </row>
    <row r="78" spans="1:2" x14ac:dyDescent="0.25">
      <c r="A78" s="3" t="str">
        <f>([2]UKBuilding_List!A78)</f>
        <v>0081</v>
      </c>
      <c r="B78" s="4" t="str">
        <f>([2]UKBuilding_List!B78)</f>
        <v>Cooker Trailer Storage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0083</v>
      </c>
      <c r="B80" s="4" t="str">
        <f>([2]UKBuilding_List!B80)</f>
        <v>453 Columbia</v>
      </c>
    </row>
    <row r="81" spans="1:2" x14ac:dyDescent="0.25">
      <c r="A81" s="3" t="str">
        <f>([2]UKBuilding_List!A81)</f>
        <v>0085</v>
      </c>
      <c r="B81" s="4" t="str">
        <f>([2]UKBuilding_List!B81)</f>
        <v>Medical Center Heating and Cooling Plant</v>
      </c>
    </row>
    <row r="82" spans="1:2" x14ac:dyDescent="0.25">
      <c r="A82" s="3" t="str">
        <f>([2]UKBuilding_List!A82)</f>
        <v>0086</v>
      </c>
      <c r="B82" s="4" t="str">
        <f>([2]UKBuilding_List!B82)</f>
        <v>Medical Behavioral Science Building</v>
      </c>
    </row>
    <row r="83" spans="1:2" x14ac:dyDescent="0.25">
      <c r="A83" s="3" t="str">
        <f>([2]UKBuilding_List!A83)</f>
        <v>0087</v>
      </c>
      <c r="B83" s="4" t="str">
        <f>([2]UKBuilding_List!B83)</f>
        <v>Medical Center Storage Facility</v>
      </c>
    </row>
    <row r="84" spans="1:2" x14ac:dyDescent="0.25">
      <c r="A84" s="3" t="str">
        <f>([2]UKBuilding_List!A84)</f>
        <v>0088</v>
      </c>
      <c r="B84" s="4" t="str">
        <f>([2]UKBuilding_List!B84)</f>
        <v>Agriculture Motor Pool</v>
      </c>
    </row>
    <row r="85" spans="1:2" x14ac:dyDescent="0.25">
      <c r="A85" s="3" t="str">
        <f>([2]UKBuilding_List!A85)</f>
        <v>0089</v>
      </c>
      <c r="B85" s="4" t="str">
        <f>([2]UKBuilding_List!B85)</f>
        <v>Cooling Plant #1</v>
      </c>
    </row>
    <row r="86" spans="1:2" x14ac:dyDescent="0.25">
      <c r="A86" s="3" t="str">
        <f>([2]UKBuilding_List!A86)</f>
        <v>0090</v>
      </c>
      <c r="B86" s="4" t="str">
        <f>([2]UKBuilding_List!B86)</f>
        <v>University Lofts</v>
      </c>
    </row>
    <row r="87" spans="1:2" x14ac:dyDescent="0.25">
      <c r="A87" s="3" t="str">
        <f>([2]UKBuilding_List!A87)</f>
        <v>0091</v>
      </c>
      <c r="B87" s="4" t="str">
        <f>([2]UKBuilding_List!B87)</f>
        <v>Agriculture Science Center North</v>
      </c>
    </row>
    <row r="88" spans="1:2" x14ac:dyDescent="0.25">
      <c r="A88" s="3" t="str">
        <f>([2]UKBuilding_List!A88)</f>
        <v>0092</v>
      </c>
      <c r="B88" s="4" t="str">
        <f>([2]UKBuilding_List!B88)</f>
        <v>Seed House</v>
      </c>
    </row>
    <row r="89" spans="1:2" x14ac:dyDescent="0.25">
      <c r="A89" s="3" t="str">
        <f>([2]UKBuilding_List!A89)</f>
        <v>0093</v>
      </c>
      <c r="B89" s="4" t="str">
        <f>([2]UKBuilding_List!B89)</f>
        <v>Ben F. Roach Cancer Care Facility</v>
      </c>
    </row>
    <row r="90" spans="1:2" x14ac:dyDescent="0.25">
      <c r="A90" s="3" t="str">
        <f>([2]UKBuilding_List!A90)</f>
        <v>0094</v>
      </c>
      <c r="B90" s="4" t="str">
        <f>([2]UKBuilding_List!B90)</f>
        <v>Cooper House</v>
      </c>
    </row>
    <row r="91" spans="1:2" x14ac:dyDescent="0.25">
      <c r="A91" s="3" t="str">
        <f>([2]UKBuilding_List!A91)</f>
        <v>0096</v>
      </c>
      <c r="B91" s="4" t="str">
        <f>([2]UKBuilding_List!B91)</f>
        <v>Dorothy Enslow Combs Cancer Research Building</v>
      </c>
    </row>
    <row r="92" spans="1:2" x14ac:dyDescent="0.25">
      <c r="A92" s="3" t="str">
        <f>([2]UKBuilding_List!A92)</f>
        <v>0097</v>
      </c>
      <c r="B92" s="4" t="str">
        <f>([2]UKBuilding_List!B92)</f>
        <v>E. S. Good Barn</v>
      </c>
    </row>
    <row r="93" spans="1:2" x14ac:dyDescent="0.25">
      <c r="A93" s="3" t="str">
        <f>([2]UKBuilding_List!A93)</f>
        <v>0098</v>
      </c>
      <c r="B93" s="4" t="str">
        <f>([2]UKBuilding_List!B93)</f>
        <v>Marylou Whitney and John Hendrickson Cancer Facility for Women</v>
      </c>
    </row>
    <row r="94" spans="1:2" x14ac:dyDescent="0.25">
      <c r="A94" s="3" t="str">
        <f>([2]UKBuilding_List!A94)</f>
        <v>0099</v>
      </c>
      <c r="B94" s="4" t="str">
        <f>([2]UKBuilding_List!B94)</f>
        <v>Gluck Equine Research Building</v>
      </c>
    </row>
    <row r="95" spans="1:2" x14ac:dyDescent="0.25">
      <c r="A95" s="3" t="str">
        <f>([2]UKBuilding_List!A95)</f>
        <v>0101</v>
      </c>
      <c r="B95" s="4" t="str">
        <f>([2]UKBuilding_List!B95)</f>
        <v>Reynolds Warehouse #1</v>
      </c>
    </row>
    <row r="96" spans="1:2" x14ac:dyDescent="0.25">
      <c r="A96" s="3" t="str">
        <f>([2]UKBuilding_List!A96)</f>
        <v>0102</v>
      </c>
      <c r="B96" s="4" t="str">
        <f>([2]UKBuilding_List!B96)</f>
        <v>Reynolds Warehouse #2</v>
      </c>
    </row>
    <row r="97" spans="1:2" x14ac:dyDescent="0.25">
      <c r="A97" s="3" t="str">
        <f>([2]UKBuilding_List!A97)</f>
        <v>0103</v>
      </c>
      <c r="B97" s="4" t="str">
        <f>([2]UKBuilding_List!B97)</f>
        <v>Reynolds Warehouse #3</v>
      </c>
    </row>
    <row r="98" spans="1:2" x14ac:dyDescent="0.25">
      <c r="A98" s="3" t="str">
        <f>([2]UKBuilding_List!A98)</f>
        <v>0105</v>
      </c>
      <c r="B98" s="4" t="str">
        <f>([2]UKBuilding_List!B98)</f>
        <v>Commonwealth Village #2</v>
      </c>
    </row>
    <row r="99" spans="1:2" x14ac:dyDescent="0.25">
      <c r="A99" s="3" t="str">
        <f>([2]UKBuilding_List!A99)</f>
        <v>0106</v>
      </c>
      <c r="B99" s="4" t="str">
        <f>([2]UKBuilding_List!B99)</f>
        <v>Commonwealth Village #1</v>
      </c>
    </row>
    <row r="100" spans="1:2" x14ac:dyDescent="0.25">
      <c r="A100" s="3" t="str">
        <f>([2]UKBuilding_List!A100)</f>
        <v>0107</v>
      </c>
      <c r="B100" s="4" t="str">
        <f>([2]UKBuilding_List!B100)</f>
        <v>Mining &amp; Minerals Resources Building</v>
      </c>
    </row>
    <row r="101" spans="1:2" x14ac:dyDescent="0.25">
      <c r="A101" s="3" t="str">
        <f>([2]UKBuilding_List!A101)</f>
        <v>0108</v>
      </c>
      <c r="B101" s="4" t="str">
        <f>([2]UKBuilding_List!B101)</f>
        <v>Center for Robotics &amp; Manufacturing Systems</v>
      </c>
    </row>
    <row r="102" spans="1:2" x14ac:dyDescent="0.25">
      <c r="A102" s="3" t="str">
        <f>([2]UKBuilding_List!A102)</f>
        <v>0110</v>
      </c>
      <c r="B102" s="4" t="str">
        <f>([2]UKBuilding_List!B102)</f>
        <v>Maintenance Building (Athletics)</v>
      </c>
    </row>
    <row r="103" spans="1:2" x14ac:dyDescent="0.25">
      <c r="A103" s="3" t="str">
        <f>([2]UKBuilding_List!A103)</f>
        <v>0111</v>
      </c>
      <c r="B103" s="4" t="str">
        <f>([2]UKBuilding_List!B103)</f>
        <v>Haggin Hall</v>
      </c>
    </row>
    <row r="104" spans="1:2" x14ac:dyDescent="0.25">
      <c r="A104" s="3" t="str">
        <f>([2]UKBuilding_List!A104)</f>
        <v>0113</v>
      </c>
      <c r="B104" s="4" t="str">
        <f>([2]UKBuilding_List!B104)</f>
        <v>Shively Sports Center</v>
      </c>
    </row>
    <row r="105" spans="1:2" x14ac:dyDescent="0.25">
      <c r="A105" s="3" t="str">
        <f>([2]UKBuilding_List!A105)</f>
        <v>0117</v>
      </c>
      <c r="B105" s="4" t="str">
        <f>([2]UKBuilding_List!B105)</f>
        <v>Soccer Filming Tower</v>
      </c>
    </row>
    <row r="106" spans="1:2" x14ac:dyDescent="0.25">
      <c r="A106" s="3" t="str">
        <f>([2]UKBuilding_List!A106)</f>
        <v>0118</v>
      </c>
      <c r="B106" s="4" t="str">
        <f>([2]UKBuilding_List!B106)</f>
        <v>Fraternity House Storage</v>
      </c>
    </row>
    <row r="107" spans="1:2" x14ac:dyDescent="0.25">
      <c r="A107" s="3" t="str">
        <f>([2]UKBuilding_List!A107)</f>
        <v>0119</v>
      </c>
      <c r="B107" s="4" t="str">
        <f>([2]UKBuilding_List!B107)</f>
        <v>Helen King Alumni Building</v>
      </c>
    </row>
    <row r="108" spans="1:2" x14ac:dyDescent="0.25">
      <c r="A108" s="3" t="str">
        <f>([2]UKBuilding_List!A108)</f>
        <v>0121</v>
      </c>
      <c r="B108" s="4" t="str">
        <f>([2]UKBuilding_List!B108)</f>
        <v>Sigma Nu Fraternity</v>
      </c>
    </row>
    <row r="109" spans="1:2" x14ac:dyDescent="0.25">
      <c r="A109" s="3" t="str">
        <f>([2]UKBuilding_List!A109)</f>
        <v>0122</v>
      </c>
      <c r="B109" s="4" t="str">
        <f>([2]UKBuilding_List!B109)</f>
        <v>Delta Gamma Sorority</v>
      </c>
    </row>
    <row r="110" spans="1:2" x14ac:dyDescent="0.25">
      <c r="A110" s="3" t="str">
        <f>([2]UKBuilding_List!A110)</f>
        <v>0124</v>
      </c>
      <c r="B110" s="4" t="str">
        <f>([2]UKBuilding_List!B110)</f>
        <v>Delta Zeta Sorority</v>
      </c>
    </row>
    <row r="111" spans="1:2" x14ac:dyDescent="0.25">
      <c r="A111" s="3" t="str">
        <f>([2]UKBuilding_List!A111)</f>
        <v>0125</v>
      </c>
      <c r="B111" s="4" t="str">
        <f>([2]UKBuilding_List!B111)</f>
        <v>Kappa Alpha Theta Sorority</v>
      </c>
    </row>
    <row r="112" spans="1:2" x14ac:dyDescent="0.25">
      <c r="A112" s="3" t="str">
        <f>([2]UKBuilding_List!A112)</f>
        <v>0126</v>
      </c>
      <c r="B112" s="4" t="str">
        <f>([2]UKBuilding_List!B112)</f>
        <v>Phi Delta Theta Fraternity</v>
      </c>
    </row>
    <row r="113" spans="1:2" x14ac:dyDescent="0.25">
      <c r="A113" s="3" t="str">
        <f>([2]UKBuilding_List!A113)</f>
        <v>0127</v>
      </c>
      <c r="B113" s="4" t="str">
        <f>([2]UKBuilding_List!B113)</f>
        <v>Alpha Gamma Delta Sorority</v>
      </c>
    </row>
    <row r="114" spans="1:2" x14ac:dyDescent="0.25">
      <c r="A114" s="3" t="str">
        <f>([2]UKBuilding_List!A114)</f>
        <v>0128</v>
      </c>
      <c r="B114" s="4" t="str">
        <f>([2]UKBuilding_List!B114)</f>
        <v>Kappa Delta Sorority</v>
      </c>
    </row>
    <row r="115" spans="1:2" x14ac:dyDescent="0.25">
      <c r="A115" s="3" t="str">
        <f>([2]UKBuilding_List!A115)</f>
        <v>0129</v>
      </c>
      <c r="B115" s="4" t="str">
        <f>([2]UKBuilding_List!B115)</f>
        <v>Delta Sigma Phi Fraternity</v>
      </c>
    </row>
    <row r="116" spans="1:2" x14ac:dyDescent="0.25">
      <c r="A116" s="3" t="str">
        <f>([2]UKBuilding_List!A116)</f>
        <v>0130</v>
      </c>
      <c r="B116" s="4" t="str">
        <f>([2]UKBuilding_List!B116)</f>
        <v>Cooperstown Bldg A</v>
      </c>
    </row>
    <row r="117" spans="1:2" x14ac:dyDescent="0.25">
      <c r="A117" s="3" t="str">
        <f>([2]UKBuilding_List!A117)</f>
        <v>0131</v>
      </c>
      <c r="B117" s="4" t="str">
        <f>([2]UKBuilding_List!B117)</f>
        <v>Cooperstown Bldg B</v>
      </c>
    </row>
    <row r="118" spans="1:2" x14ac:dyDescent="0.25">
      <c r="A118" s="3" t="str">
        <f>([2]UKBuilding_List!A118)</f>
        <v>0132</v>
      </c>
      <c r="B118" s="4" t="str">
        <f>([2]UKBuilding_List!B118)</f>
        <v>Cooperstown Bldg C</v>
      </c>
    </row>
    <row r="119" spans="1:2" x14ac:dyDescent="0.25">
      <c r="A119" s="3" t="str">
        <f>([2]UKBuilding_List!A119)</f>
        <v>0133</v>
      </c>
      <c r="B119" s="4" t="str">
        <f>([2]UKBuilding_List!B119)</f>
        <v>Cooperstown Bldg D</v>
      </c>
    </row>
    <row r="120" spans="1:2" x14ac:dyDescent="0.25">
      <c r="A120" s="3" t="str">
        <f>([2]UKBuilding_List!A120)</f>
        <v>0134</v>
      </c>
      <c r="B120" s="4" t="str">
        <f>([2]UKBuilding_List!B120)</f>
        <v>Cooperstown Bldg E</v>
      </c>
    </row>
    <row r="121" spans="1:2" x14ac:dyDescent="0.25">
      <c r="A121" s="3" t="str">
        <f>([2]UKBuilding_List!A121)</f>
        <v>0135</v>
      </c>
      <c r="B121" s="4" t="str">
        <f>([2]UKBuilding_List!B121)</f>
        <v>Cooperstown Bldg F</v>
      </c>
    </row>
    <row r="122" spans="1:2" x14ac:dyDescent="0.25">
      <c r="A122" s="3" t="str">
        <f>([2]UKBuilding_List!A122)</f>
        <v>0136</v>
      </c>
      <c r="B122" s="4" t="str">
        <f>([2]UKBuilding_List!B122)</f>
        <v>Cooperstown Bldg G</v>
      </c>
    </row>
    <row r="123" spans="1:2" x14ac:dyDescent="0.25">
      <c r="A123" s="3" t="str">
        <f>([2]UKBuilding_List!A123)</f>
        <v>0137</v>
      </c>
      <c r="B123" s="4" t="str">
        <f>([2]UKBuilding_List!B123)</f>
        <v>Alpha Gamma Rho Fraternity</v>
      </c>
    </row>
    <row r="124" spans="1:2" x14ac:dyDescent="0.25">
      <c r="A124" s="3" t="str">
        <f>([2]UKBuilding_List!A124)</f>
        <v>0138</v>
      </c>
      <c r="B124" s="4" t="str">
        <f>([2]UKBuilding_List!B124)</f>
        <v>Phi Sigma Kappa Fraternity</v>
      </c>
    </row>
    <row r="125" spans="1:2" x14ac:dyDescent="0.25">
      <c r="A125" s="3" t="str">
        <f>([2]UKBuilding_List!A125)</f>
        <v>0140</v>
      </c>
      <c r="B125" s="4" t="str">
        <f>([2]UKBuilding_List!B125)</f>
        <v>Kappa Sigma Fraternity</v>
      </c>
    </row>
    <row r="126" spans="1:2" x14ac:dyDescent="0.25">
      <c r="A126" s="3" t="str">
        <f>([2]UKBuilding_List!A126)</f>
        <v>0141</v>
      </c>
      <c r="B126" s="4" t="str">
        <f>([2]UKBuilding_List!B126)</f>
        <v>New Farmhouse Fraternity</v>
      </c>
    </row>
    <row r="127" spans="1:2" x14ac:dyDescent="0.25">
      <c r="A127" s="3" t="str">
        <f>([2]UKBuilding_List!A127)</f>
        <v>0142</v>
      </c>
      <c r="B127" s="4" t="str">
        <f>([2]UKBuilding_List!B127)</f>
        <v>Farmhouse Fraternity</v>
      </c>
    </row>
    <row r="128" spans="1:2" x14ac:dyDescent="0.25">
      <c r="A128" s="3" t="str">
        <f>([2]UKBuilding_List!A128)</f>
        <v>0143</v>
      </c>
      <c r="B128" s="4" t="str">
        <f>([2]UKBuilding_List!B128)</f>
        <v>Blanding II</v>
      </c>
    </row>
    <row r="129" spans="1:2" x14ac:dyDescent="0.25">
      <c r="A129" s="3" t="str">
        <f>([2]UKBuilding_List!A129)</f>
        <v>0144</v>
      </c>
      <c r="B129" s="4" t="str">
        <f>([2]UKBuilding_List!B129)</f>
        <v>Blanding III</v>
      </c>
    </row>
    <row r="130" spans="1:2" x14ac:dyDescent="0.25">
      <c r="A130" s="3" t="str">
        <f>([2]UKBuilding_List!A130)</f>
        <v>0145</v>
      </c>
      <c r="B130" s="4" t="str">
        <f>([2]UKBuilding_List!B130)</f>
        <v>Blanding Tower</v>
      </c>
    </row>
    <row r="131" spans="1:2" x14ac:dyDescent="0.25">
      <c r="A131" s="3" t="str">
        <f>([2]UKBuilding_List!A131)</f>
        <v>0146</v>
      </c>
      <c r="B131" s="4" t="str">
        <f>([2]UKBuilding_List!B131)</f>
        <v>Blanding IV</v>
      </c>
    </row>
    <row r="132" spans="1:2" x14ac:dyDescent="0.25">
      <c r="A132" s="3" t="str">
        <f>([2]UKBuilding_List!A132)</f>
        <v>0147</v>
      </c>
      <c r="B132" s="4" t="str">
        <f>([2]UKBuilding_List!B132)</f>
        <v>Complex Commons</v>
      </c>
    </row>
    <row r="133" spans="1:2" x14ac:dyDescent="0.25">
      <c r="A133" s="3" t="str">
        <f>([2]UKBuilding_List!A133)</f>
        <v>0148</v>
      </c>
      <c r="B133" s="4" t="str">
        <f>([2]UKBuilding_List!B133)</f>
        <v>Kirwan IV</v>
      </c>
    </row>
    <row r="134" spans="1:2" x14ac:dyDescent="0.25">
      <c r="A134" s="3" t="str">
        <f>([2]UKBuilding_List!A134)</f>
        <v>0149</v>
      </c>
      <c r="B134" s="4" t="str">
        <f>([2]UKBuilding_List!B134)</f>
        <v>Kirwan Tower</v>
      </c>
    </row>
    <row r="135" spans="1:2" x14ac:dyDescent="0.25">
      <c r="A135" s="3" t="str">
        <f>([2]UKBuilding_List!A135)</f>
        <v>0150</v>
      </c>
      <c r="B135" s="4" t="str">
        <f>([2]UKBuilding_List!B135)</f>
        <v>Kirwan III</v>
      </c>
    </row>
    <row r="136" spans="1:2" x14ac:dyDescent="0.25">
      <c r="A136" s="3" t="str">
        <f>([2]UKBuilding_List!A136)</f>
        <v>0151</v>
      </c>
      <c r="B136" s="4" t="str">
        <f>([2]UKBuilding_List!B136)</f>
        <v>Kirwan II</v>
      </c>
    </row>
    <row r="137" spans="1:2" x14ac:dyDescent="0.25">
      <c r="A137" s="3" t="str">
        <f>([2]UKBuilding_List!A137)</f>
        <v>0152</v>
      </c>
      <c r="B137" s="4" t="str">
        <f>([2]UKBuilding_List!B137)</f>
        <v>Kirwan I</v>
      </c>
    </row>
    <row r="138" spans="1:2" x14ac:dyDescent="0.25">
      <c r="A138" s="3" t="str">
        <f>([2]UKBuilding_List!A138)</f>
        <v>0153</v>
      </c>
      <c r="B138" s="4" t="str">
        <f>([2]UKBuilding_List!B138)</f>
        <v>Blanding I</v>
      </c>
    </row>
    <row r="139" spans="1:2" x14ac:dyDescent="0.25">
      <c r="A139" s="3" t="str">
        <f>([2]UKBuilding_List!A139)</f>
        <v>0154</v>
      </c>
      <c r="B139" s="4" t="str">
        <f>([2]UKBuilding_List!B139)</f>
        <v>Head House</v>
      </c>
    </row>
    <row r="140" spans="1:2" x14ac:dyDescent="0.25">
      <c r="A140" s="3" t="str">
        <f>([2]UKBuilding_List!A140)</f>
        <v>0155</v>
      </c>
      <c r="B140" s="4" t="str">
        <f>([2]UKBuilding_List!B140)</f>
        <v>Greenhouse No 2</v>
      </c>
    </row>
    <row r="141" spans="1:2" x14ac:dyDescent="0.25">
      <c r="A141" s="3" t="str">
        <f>([2]UKBuilding_List!A141)</f>
        <v>0156</v>
      </c>
      <c r="B141" s="4" t="str">
        <f>([2]UKBuilding_List!B141)</f>
        <v>Greenhouse No 4</v>
      </c>
    </row>
    <row r="142" spans="1:2" x14ac:dyDescent="0.25">
      <c r="A142" s="3" t="str">
        <f>([2]UKBuilding_List!A142)</f>
        <v>0157</v>
      </c>
      <c r="B142" s="4" t="str">
        <f>([2]UKBuilding_List!B142)</f>
        <v>Greenhouse No 7</v>
      </c>
    </row>
    <row r="143" spans="1:2" x14ac:dyDescent="0.25">
      <c r="A143" s="3" t="str">
        <f>([2]UKBuilding_List!A143)</f>
        <v>0158</v>
      </c>
      <c r="B143" s="4" t="str">
        <f>([2]UKBuilding_List!B143)</f>
        <v>Greenhouse No 5</v>
      </c>
    </row>
    <row r="144" spans="1:2" x14ac:dyDescent="0.25">
      <c r="A144" s="3" t="str">
        <f>([2]UKBuilding_List!A144)</f>
        <v>0159</v>
      </c>
      <c r="B144" s="4" t="str">
        <f>([2]UKBuilding_List!B144)</f>
        <v>Greenhouse No 3</v>
      </c>
    </row>
    <row r="145" spans="1:2" x14ac:dyDescent="0.25">
      <c r="A145" s="3" t="str">
        <f>([2]UKBuilding_List!A145)</f>
        <v>0160</v>
      </c>
      <c r="B145" s="4" t="str">
        <f>([2]UKBuilding_List!B145)</f>
        <v>Greenhouse No 1</v>
      </c>
    </row>
    <row r="146" spans="1:2" x14ac:dyDescent="0.25">
      <c r="A146" s="3" t="str">
        <f>([2]UKBuilding_List!A146)</f>
        <v>0161</v>
      </c>
      <c r="B146" s="4" t="str">
        <f>([2]UKBuilding_List!B146)</f>
        <v>Greenhouse No 9</v>
      </c>
    </row>
    <row r="147" spans="1:2" x14ac:dyDescent="0.25">
      <c r="A147" s="3" t="str">
        <f>([2]UKBuilding_List!A147)</f>
        <v>0162</v>
      </c>
      <c r="B147" s="4" t="str">
        <f>([2]UKBuilding_List!B147)</f>
        <v>Greenhouse No 11</v>
      </c>
    </row>
    <row r="148" spans="1:2" x14ac:dyDescent="0.25">
      <c r="A148" s="3" t="str">
        <f>([2]UKBuilding_List!A148)</f>
        <v>0163</v>
      </c>
      <c r="B148" s="4" t="str">
        <f>([2]UKBuilding_List!B148)</f>
        <v>Greenhouse No 6</v>
      </c>
    </row>
    <row r="149" spans="1:2" x14ac:dyDescent="0.25">
      <c r="A149" s="3" t="str">
        <f>([2]UKBuilding_List!A149)</f>
        <v>0164</v>
      </c>
      <c r="B149" s="4" t="str">
        <f>([2]UKBuilding_List!B149)</f>
        <v>Greenhouse No 12</v>
      </c>
    </row>
    <row r="150" spans="1:2" x14ac:dyDescent="0.25">
      <c r="A150" s="3" t="str">
        <f>([2]UKBuilding_List!A150)</f>
        <v>0166</v>
      </c>
      <c r="B150" s="4" t="str">
        <f>([2]UKBuilding_List!B150)</f>
        <v>Guardhouse Administration Drive</v>
      </c>
    </row>
    <row r="151" spans="1:2" x14ac:dyDescent="0.25">
      <c r="A151" s="3" t="str">
        <f>([2]UKBuilding_List!A151)</f>
        <v>0167</v>
      </c>
      <c r="B151" s="4" t="str">
        <f>([2]UKBuilding_List!B151)</f>
        <v>Guardhouse Funkhouser</v>
      </c>
    </row>
    <row r="152" spans="1:2" x14ac:dyDescent="0.25">
      <c r="A152" s="3" t="str">
        <f>([2]UKBuilding_List!A152)</f>
        <v>0170</v>
      </c>
      <c r="B152" s="4" t="str">
        <f>([2]UKBuilding_List!B152)</f>
        <v>Guardhouse Student Center</v>
      </c>
    </row>
    <row r="153" spans="1:2" x14ac:dyDescent="0.25">
      <c r="A153" s="3" t="str">
        <f>([2]UKBuilding_List!A153)</f>
        <v>0173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0175</v>
      </c>
      <c r="B154" s="4" t="str">
        <f>([2]UKBuilding_List!B154)</f>
        <v>Guardhouse Med Plaza</v>
      </c>
    </row>
    <row r="155" spans="1:2" x14ac:dyDescent="0.25">
      <c r="A155" s="3" t="str">
        <f>([2]UKBuilding_List!A155)</f>
        <v>0176</v>
      </c>
      <c r="B155" s="4" t="str">
        <f>([2]UKBuilding_List!B155)</f>
        <v>Guardhouse Ky Clinic</v>
      </c>
    </row>
    <row r="156" spans="1:2" x14ac:dyDescent="0.25">
      <c r="A156" s="3" t="str">
        <f>([2]UKBuilding_List!A156)</f>
        <v>0177</v>
      </c>
      <c r="B156" s="4" t="str">
        <f>([2]UKBuilding_List!B156)</f>
        <v>Residence Motor Pool</v>
      </c>
    </row>
    <row r="157" spans="1:2" x14ac:dyDescent="0.25">
      <c r="A157" s="3" t="str">
        <f>([2]UKBuilding_List!A157)</f>
        <v>0178</v>
      </c>
      <c r="B157" s="4" t="str">
        <f>([2]UKBuilding_List!B157)</f>
        <v>Guardhouse Young Library</v>
      </c>
    </row>
    <row r="158" spans="1:2" x14ac:dyDescent="0.25">
      <c r="A158" s="3" t="str">
        <f>([2]UKBuilding_List!A158)</f>
        <v>0182</v>
      </c>
      <c r="B158" s="4" t="str">
        <f>([2]UKBuilding_List!B158)</f>
        <v>Isolation Barn Incinerator</v>
      </c>
    </row>
    <row r="159" spans="1:2" x14ac:dyDescent="0.25">
      <c r="A159" s="3" t="str">
        <f>([2]UKBuilding_List!A159)</f>
        <v>0183</v>
      </c>
      <c r="B159" s="4" t="str">
        <f>([2]UKBuilding_List!B159)</f>
        <v>Isolation Barn</v>
      </c>
    </row>
    <row r="160" spans="1:2" x14ac:dyDescent="0.25">
      <c r="A160" s="3" t="str">
        <f>([2]UKBuilding_List!A160)</f>
        <v>0184</v>
      </c>
      <c r="B160" s="4" t="str">
        <f>([2]UKBuilding_List!B160)</f>
        <v>Agricultural Machine Research Lab</v>
      </c>
    </row>
    <row r="161" spans="1:2" x14ac:dyDescent="0.25">
      <c r="A161" s="3" t="str">
        <f>([2]UKBuilding_List!A161)</f>
        <v>0185</v>
      </c>
      <c r="B161" s="4" t="str">
        <f>([2]UKBuilding_List!B161)</f>
        <v>Garage by Motor Pool Residence</v>
      </c>
    </row>
    <row r="162" spans="1:2" x14ac:dyDescent="0.25">
      <c r="A162" s="3" t="str">
        <f>([2]UKBuilding_List!A162)</f>
        <v>0187</v>
      </c>
      <c r="B162" s="4" t="str">
        <f>([2]UKBuilding_List!B162)</f>
        <v>Bus Shelter #5</v>
      </c>
    </row>
    <row r="163" spans="1:2" x14ac:dyDescent="0.25">
      <c r="A163" s="3" t="str">
        <f>([2]UKBuilding_List!A163)</f>
        <v>0189</v>
      </c>
      <c r="B163" s="4" t="str">
        <f>([2]UKBuilding_List!B163)</f>
        <v>Shawneetown Bldg A</v>
      </c>
    </row>
    <row r="164" spans="1:2" x14ac:dyDescent="0.25">
      <c r="A164" s="3" t="str">
        <f>([2]UKBuilding_List!A164)</f>
        <v>0190</v>
      </c>
      <c r="B164" s="4" t="str">
        <f>([2]UKBuilding_List!B164)</f>
        <v>Shawneetown Bldg B</v>
      </c>
    </row>
    <row r="165" spans="1:2" x14ac:dyDescent="0.25">
      <c r="A165" s="3" t="str">
        <f>([2]UKBuilding_List!A165)</f>
        <v>0191</v>
      </c>
      <c r="B165" s="4" t="str">
        <f>([2]UKBuilding_List!B165)</f>
        <v>Shawneetown Bldg D</v>
      </c>
    </row>
    <row r="166" spans="1:2" x14ac:dyDescent="0.25">
      <c r="A166" s="3" t="str">
        <f>([2]UKBuilding_List!A166)</f>
        <v>0192</v>
      </c>
      <c r="B166" s="4" t="str">
        <f>([2]UKBuilding_List!B166)</f>
        <v>Shawneetown Bldg F</v>
      </c>
    </row>
    <row r="167" spans="1:2" x14ac:dyDescent="0.25">
      <c r="A167" s="3" t="str">
        <f>([2]UKBuilding_List!A167)</f>
        <v>0193</v>
      </c>
      <c r="B167" s="4" t="str">
        <f>([2]UKBuilding_List!B167)</f>
        <v>Shawneetown Bldg E</v>
      </c>
    </row>
    <row r="168" spans="1:2" x14ac:dyDescent="0.25">
      <c r="A168" s="3" t="str">
        <f>([2]UKBuilding_List!A168)</f>
        <v>0194</v>
      </c>
      <c r="B168" s="4" t="str">
        <f>([2]UKBuilding_List!B168)</f>
        <v>Shawneetown Bldg C</v>
      </c>
    </row>
    <row r="169" spans="1:2" x14ac:dyDescent="0.25">
      <c r="A169" s="3" t="str">
        <f>([2]UKBuilding_List!A169)</f>
        <v>0197</v>
      </c>
      <c r="B169" s="4" t="str">
        <f>([2]UKBuilding_List!B169)</f>
        <v>Parking Garage No 1</v>
      </c>
    </row>
    <row r="170" spans="1:2" x14ac:dyDescent="0.25">
      <c r="A170" s="3" t="str">
        <f>([2]UKBuilding_List!A170)</f>
        <v>0198</v>
      </c>
      <c r="B170" s="4" t="str">
        <f>([2]UKBuilding_List!B170)</f>
        <v>Parking Garage No 2</v>
      </c>
    </row>
    <row r="171" spans="1:2" x14ac:dyDescent="0.25">
      <c r="A171" s="3" t="str">
        <f>([2]UKBuilding_List!A171)</f>
        <v>0199</v>
      </c>
      <c r="B171" s="4" t="str">
        <f>([2]UKBuilding_List!B171)</f>
        <v>Parking Garage No 3</v>
      </c>
    </row>
    <row r="172" spans="1:2" x14ac:dyDescent="0.25">
      <c r="A172" s="3" t="str">
        <f>([2]UKBuilding_List!A172)</f>
        <v>0200</v>
      </c>
      <c r="B172" s="4" t="str">
        <f>([2]UKBuilding_List!B172)</f>
        <v>Wethington Allied Health Building</v>
      </c>
    </row>
    <row r="173" spans="1:2" x14ac:dyDescent="0.25">
      <c r="A173" s="3" t="str">
        <f>([2]UKBuilding_List!A173)</f>
        <v>0202</v>
      </c>
      <c r="B173" s="4" t="str">
        <f>([2]UKBuilding_List!B173)</f>
        <v>Parking Garage No 5</v>
      </c>
    </row>
    <row r="174" spans="1:2" x14ac:dyDescent="0.25">
      <c r="A174" s="3" t="str">
        <f>([2]UKBuilding_List!A174)</f>
        <v>0204</v>
      </c>
      <c r="B174" s="4" t="str">
        <f>([2]UKBuilding_List!B174)</f>
        <v>Cooling Plant #2</v>
      </c>
    </row>
    <row r="175" spans="1:2" x14ac:dyDescent="0.25">
      <c r="A175" s="3" t="str">
        <f>([2]UKBuilding_List!A175)</f>
        <v>0207</v>
      </c>
      <c r="B175" s="4" t="str">
        <f>([2]UKBuilding_List!B175)</f>
        <v>Arts Metal Building</v>
      </c>
    </row>
    <row r="176" spans="1:2" x14ac:dyDescent="0.25">
      <c r="A176" s="3" t="str">
        <f>([2]UKBuilding_List!A176)</f>
        <v>0209</v>
      </c>
      <c r="B176" s="4" t="str">
        <f>([2]UKBuilding_List!B176)</f>
        <v>Centrifuge Building</v>
      </c>
    </row>
    <row r="177" spans="1:2" x14ac:dyDescent="0.25">
      <c r="A177" s="3" t="str">
        <f>([2]UKBuilding_List!A177)</f>
        <v>0210</v>
      </c>
      <c r="B177" s="4" t="str">
        <f>([2]UKBuilding_List!B177)</f>
        <v>Reynolds Warehouse #4</v>
      </c>
    </row>
    <row r="178" spans="1:2" x14ac:dyDescent="0.25">
      <c r="A178" s="3" t="str">
        <f>([2]UKBuilding_List!A178)</f>
        <v>0211</v>
      </c>
      <c r="B178" s="4" t="str">
        <f>([2]UKBuilding_List!B178)</f>
        <v>Maxwell Place Garage</v>
      </c>
    </row>
    <row r="179" spans="1:2" x14ac:dyDescent="0.25">
      <c r="A179" s="3" t="str">
        <f>([2]UKBuilding_List!A179)</f>
        <v>0212</v>
      </c>
      <c r="B179" s="4" t="str">
        <f>([2]UKBuilding_List!B179)</f>
        <v>Lancaster Aquatics</v>
      </c>
    </row>
    <row r="180" spans="1:2" x14ac:dyDescent="0.25">
      <c r="A180" s="3" t="str">
        <f>([2]UKBuilding_List!A180)</f>
        <v>0213</v>
      </c>
      <c r="B180" s="4" t="str">
        <f>([2]UKBuilding_List!B180)</f>
        <v>Boone Tennis Center</v>
      </c>
    </row>
    <row r="181" spans="1:2" x14ac:dyDescent="0.25">
      <c r="A181" s="3" t="str">
        <f>([2]UKBuilding_List!A181)</f>
        <v>0214</v>
      </c>
      <c r="B181" s="4" t="str">
        <f>([2]UKBuilding_List!B181)</f>
        <v>Flammable Storage Building</v>
      </c>
    </row>
    <row r="182" spans="1:2" x14ac:dyDescent="0.25">
      <c r="A182" s="3" t="str">
        <f>([2]UKBuilding_List!A182)</f>
        <v>0215</v>
      </c>
      <c r="B182" s="4" t="str">
        <f>([2]UKBuilding_List!B182)</f>
        <v>W. P. Garrigus Building</v>
      </c>
    </row>
    <row r="183" spans="1:2" x14ac:dyDescent="0.25">
      <c r="A183" s="3" t="str">
        <f>([2]UKBuilding_List!A183)</f>
        <v>0216</v>
      </c>
      <c r="B183" s="4" t="str">
        <f>([2]UKBuilding_List!B183)</f>
        <v>Multi-Disciplinary Research Lab #3</v>
      </c>
    </row>
    <row r="184" spans="1:2" x14ac:dyDescent="0.25">
      <c r="A184" s="3" t="str">
        <f>([2]UKBuilding_List!A184)</f>
        <v>0217</v>
      </c>
      <c r="B184" s="4" t="str">
        <f>([2]UKBuilding_List!B184)</f>
        <v>Electric Substation #2</v>
      </c>
    </row>
    <row r="185" spans="1:2" x14ac:dyDescent="0.25">
      <c r="A185" s="3" t="str">
        <f>([2]UKBuilding_List!A185)</f>
        <v>0219</v>
      </c>
      <c r="B185" s="4" t="str">
        <f>([2]UKBuilding_List!B185)</f>
        <v>Seaton Center</v>
      </c>
    </row>
    <row r="186" spans="1:2" x14ac:dyDescent="0.25">
      <c r="A186" s="3" t="str">
        <f>([2]UKBuilding_List!A186)</f>
        <v>0220</v>
      </c>
      <c r="B186" s="4" t="str">
        <f>([2]UKBuilding_List!B186)</f>
        <v>Bernard Johnson Student Rec Ctr</v>
      </c>
    </row>
    <row r="187" spans="1:2" x14ac:dyDescent="0.25">
      <c r="A187" s="3" t="str">
        <f>([2]UKBuilding_List!A187)</f>
        <v>0222</v>
      </c>
      <c r="B187" s="4" t="str">
        <f>([2]UKBuilding_List!B187)</f>
        <v>Commonwealth Stadium</v>
      </c>
    </row>
    <row r="188" spans="1:2" x14ac:dyDescent="0.25">
      <c r="A188" s="3" t="str">
        <f>([2]UKBuilding_List!A188)</f>
        <v>0223</v>
      </c>
      <c r="B188" s="4" t="str">
        <f>([2]UKBuilding_List!B188)</f>
        <v>Warren Wright Medical Plaza</v>
      </c>
    </row>
    <row r="189" spans="1:2" x14ac:dyDescent="0.25">
      <c r="A189" s="3" t="str">
        <f>([2]UKBuilding_List!A189)</f>
        <v>0224</v>
      </c>
      <c r="B189" s="4" t="str">
        <f>([2]UKBuilding_List!B189)</f>
        <v>Lucille Caudill Little Fine Arts Library</v>
      </c>
    </row>
    <row r="190" spans="1:2" x14ac:dyDescent="0.25">
      <c r="A190" s="3" t="str">
        <f>([2]UKBuilding_List!A190)</f>
        <v>0225</v>
      </c>
      <c r="B190" s="4" t="str">
        <f>([2]UKBuilding_List!B190)</f>
        <v>T H Morgan Biological Sciences</v>
      </c>
    </row>
    <row r="191" spans="1:2" x14ac:dyDescent="0.25">
      <c r="A191" s="3" t="str">
        <f>([2]UKBuilding_List!A191)</f>
        <v>0227</v>
      </c>
      <c r="B191" s="4" t="str">
        <f>([2]UKBuilding_List!B191)</f>
        <v>Recreation Equipment Storage Building</v>
      </c>
    </row>
    <row r="192" spans="1:2" x14ac:dyDescent="0.25">
      <c r="A192" s="3" t="str">
        <f>([2]UKBuilding_List!A192)</f>
        <v>0229</v>
      </c>
      <c r="B192" s="4" t="str">
        <f>([2]UKBuilding_List!B192)</f>
        <v>Agricultural Distribution Center</v>
      </c>
    </row>
    <row r="193" spans="1:2" x14ac:dyDescent="0.25">
      <c r="A193" s="3" t="str">
        <f>([2]UKBuilding_List!A193)</f>
        <v>0230</v>
      </c>
      <c r="B193" s="4" t="str">
        <f>([2]UKBuilding_List!B193)</f>
        <v>Sanders-Brown Center on Aging</v>
      </c>
    </row>
    <row r="194" spans="1:2" x14ac:dyDescent="0.25">
      <c r="A194" s="3" t="str">
        <f>([2]UKBuilding_List!A194)</f>
        <v>0231</v>
      </c>
      <c r="B194" s="4" t="str">
        <f>([2]UKBuilding_List!B194)</f>
        <v>Farm Maintenance Storage Shed</v>
      </c>
    </row>
    <row r="195" spans="1:2" x14ac:dyDescent="0.25">
      <c r="A195" s="3" t="str">
        <f>([2]UKBuilding_List!A195)</f>
        <v>0232</v>
      </c>
      <c r="B195" s="4" t="str">
        <f>([2]UKBuilding_List!B195)</f>
        <v>College of Nursing</v>
      </c>
    </row>
    <row r="196" spans="1:2" x14ac:dyDescent="0.25">
      <c r="A196" s="3" t="str">
        <f>([2]UKBuilding_List!A196)</f>
        <v>0235</v>
      </c>
      <c r="B196" s="4" t="str">
        <f>([2]UKBuilding_List!B196)</f>
        <v>John W Oswald Building</v>
      </c>
    </row>
    <row r="197" spans="1:2" x14ac:dyDescent="0.25">
      <c r="A197" s="3" t="str">
        <f>([2]UKBuilding_List!A197)</f>
        <v>0236</v>
      </c>
      <c r="B197" s="4" t="str">
        <f>([2]UKBuilding_List!B197)</f>
        <v>Kentucky Tobacco Research and Development Center</v>
      </c>
    </row>
    <row r="198" spans="1:2" x14ac:dyDescent="0.25">
      <c r="A198" s="3" t="str">
        <f>([2]UKBuilding_List!A198)</f>
        <v>0237</v>
      </c>
      <c r="B198" s="4" t="str">
        <f>([2]UKBuilding_List!B198)</f>
        <v>Wenner-Gren Research Addition</v>
      </c>
    </row>
    <row r="199" spans="1:2" x14ac:dyDescent="0.25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25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25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25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25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25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25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25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25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25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25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25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25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25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25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25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25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25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25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25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25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25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25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25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25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25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25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25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25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25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25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25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25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25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25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25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25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25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25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25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25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25">
      <c r="A240" s="3" t="str">
        <f>([2]UKBuilding_List!A240)</f>
        <v>0286</v>
      </c>
      <c r="B240" s="4" t="str">
        <f>([2]UKBuilding_List!B240)</f>
        <v>ASTeCC</v>
      </c>
    </row>
    <row r="241" spans="1:2" x14ac:dyDescent="0.25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25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25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25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25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25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25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25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25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25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25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25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25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25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25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25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25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25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25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25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25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25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25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25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25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25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25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25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25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25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25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25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25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25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25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25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25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25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25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25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25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25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25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25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25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25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25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25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25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25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25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25">
      <c r="A301" s="3" t="str">
        <f>([2]UKBuilding_List!A301)</f>
        <v>0442</v>
      </c>
      <c r="B301" s="4" t="str">
        <f>([2]UKBuilding_List!B301)</f>
        <v>Ligon House</v>
      </c>
    </row>
    <row r="302" spans="1:2" x14ac:dyDescent="0.25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25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25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25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25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25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25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25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25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25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25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25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25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25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25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25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25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25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25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25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25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25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25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25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25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25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25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25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25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25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25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25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25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25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25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25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25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25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25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25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25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25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25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25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25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25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25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25">
      <c r="A349" s="3" t="str">
        <f>([2]UKBuilding_List!A349)</f>
        <v>0602</v>
      </c>
      <c r="B349" s="4" t="str">
        <f>([2]UKBuilding_List!B349)</f>
        <v>Pavilion A</v>
      </c>
    </row>
    <row r="350" spans="1:2" x14ac:dyDescent="0.25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25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25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25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25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25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25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25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25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25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25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25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25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25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25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25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25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25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25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25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25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25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25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2012-12-07T14:20:29Z</dcterms:modified>
</cp:coreProperties>
</file>