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2302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6" i="1"/>
  <c r="J7" i="1"/>
  <c r="J8" i="1"/>
  <c r="J9" i="1"/>
  <c r="J10" i="1"/>
  <c r="J11" i="1"/>
  <c r="J12" i="1"/>
  <c r="J13" i="1"/>
  <c r="J14" i="1"/>
  <c r="J15" i="1"/>
  <c r="J16" i="1"/>
  <c r="J6" i="1"/>
  <c r="H19" i="1" l="1"/>
  <c r="G19" i="1"/>
  <c r="M19" i="1" l="1"/>
  <c r="K2" i="1" s="1"/>
  <c r="J19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<sst xmlns="http://schemas.openxmlformats.org/spreadsheetml/2006/main" count="104" uniqueCount="74">
  <si>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</si>
  <si>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</si>
  <si>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</si>
  <si>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</si>
  <si>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</si>
  <si>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</si>
  <si>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</si>
  <si>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</si>
  <si>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</si>
  <si>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</si>
  <si>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</si>
  <si>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</si>
  <si>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</si>
  <si>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</si>
  <si>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</si>
  <si>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</si>
  <si>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</si>
  <si>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</si>
  <si>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</si>
  <si>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</si>
  <si>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</si>
  <si>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</si>
  <si>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</si>
  <si>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</si>
  <si>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</si>
  <si>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</si>
  <si>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</si>
  <si>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</si>
  <si>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</si>
  <si>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</si>
  <si>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</si>
  <si>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</si>
  <si>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</si>
  <si>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</si>
  <si>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</si>
  <si>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</si>
  <si>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</si>
  <si>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</si>
  <si>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</si>
  <si>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</si>
  <si>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</si>
  <si>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</si>
  <si>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</si>
  <si>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</si>
  <si>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</si>
  <si>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</si>
  <si>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</si>
  <si>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</si>
  <si>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</si>
  <si>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</si>
  <si>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</si>
  <si>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</si>
  <si>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</si>
  <si>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</si>
  <si>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</si>
  <si>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</si>
  <si>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</si>
  <si>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</si>
  <si>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</si>
  <si>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</si>
  <si>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</si>
  <si>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</si>
  <si>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</si>
  <si>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0093</t>
  </si>
  <si>
    <t>CC193A</t>
  </si>
  <si>
    <t>1</t>
  </si>
  <si>
    <t>CC195</t>
  </si>
  <si>
    <t>Corrected Sq ftg and placement in building</t>
  </si>
  <si>
    <t>CC196</t>
  </si>
  <si>
    <t>this room replaces deleted room of CC193A</t>
  </si>
  <si>
    <t>CC198</t>
  </si>
  <si>
    <t>XA101</t>
  </si>
  <si>
    <t>Adjusted Floor GSFT</t>
  </si>
  <si>
    <t xml:space="preserve">Corrected placement of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</si>
</sst>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Gatehouse Administration Dr</v>
          </cell>
        </row>
        <row r="156">
          <cell r="A156" t="str">
            <v>0167</v>
          </cell>
          <cell r="B156" t="str">
            <v>Gatehouse Rose &amp; Chem/Physics</v>
          </cell>
        </row>
        <row r="157">
          <cell r="A157" t="str">
            <v>0170</v>
          </cell>
          <cell r="B157" t="str">
            <v>Gatehouse Student Center</v>
          </cell>
        </row>
        <row r="158">
          <cell r="A158" t="str">
            <v>0173</v>
          </cell>
          <cell r="B158" t="str">
            <v>Gatehouse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Gatehouse Med Plaza</v>
          </cell>
        </row>
        <row r="161">
          <cell r="A161" t="str">
            <v>0176</v>
          </cell>
          <cell r="B161" t="str">
            <v>Gatehouse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Gatehouse Young Library</v>
          </cell>
        </row>
        <row r="164">
          <cell r="A164" t="str">
            <v>0180</v>
          </cell>
          <cell r="B164" t="str">
            <v>113 State St</v>
          </cell>
        </row>
        <row r="165">
          <cell r="A165" t="str">
            <v>0182</v>
          </cell>
          <cell r="B165" t="str">
            <v>Isolation Barn Incinerator</v>
          </cell>
        </row>
        <row r="166">
          <cell r="A166" t="str">
            <v>0183</v>
          </cell>
          <cell r="B166" t="str">
            <v>Isolation Barn</v>
          </cell>
        </row>
        <row r="167">
          <cell r="A167" t="str">
            <v>0184</v>
          </cell>
          <cell r="B167" t="str">
            <v>Agricultural Machine Research Lab</v>
          </cell>
        </row>
        <row r="168">
          <cell r="A168" t="str">
            <v>0185</v>
          </cell>
          <cell r="B168" t="str">
            <v>Garage by Motor Pool Residence</v>
          </cell>
        </row>
        <row r="169">
          <cell r="A169" t="str">
            <v>0187</v>
          </cell>
          <cell r="B169" t="str">
            <v>Bus Shelter #5</v>
          </cell>
        </row>
        <row r="170">
          <cell r="A170" t="str">
            <v>0189</v>
          </cell>
          <cell r="B170" t="str">
            <v>Shawneetown Bldg A</v>
          </cell>
        </row>
        <row r="171">
          <cell r="A171" t="str">
            <v>0190</v>
          </cell>
          <cell r="B171" t="str">
            <v>Shawneetown Bldg B</v>
          </cell>
        </row>
        <row r="172">
          <cell r="A172" t="str">
            <v>0191</v>
          </cell>
          <cell r="B172" t="str">
            <v>Shawneetown Bldg D</v>
          </cell>
        </row>
        <row r="173">
          <cell r="A173" t="str">
            <v>0192</v>
          </cell>
          <cell r="B173" t="str">
            <v>Shawneetown Bldg F</v>
          </cell>
        </row>
        <row r="174">
          <cell r="A174" t="str">
            <v>0193</v>
          </cell>
          <cell r="B174" t="str">
            <v>Shawneetown Bldg E</v>
          </cell>
        </row>
        <row r="175">
          <cell r="A175" t="str">
            <v>0194</v>
          </cell>
          <cell r="B175" t="str">
            <v>Shawneetown Bldg C</v>
          </cell>
        </row>
        <row r="176">
          <cell r="A176" t="str">
            <v>0196</v>
          </cell>
          <cell r="B176" t="str">
            <v>Stoll Field Viewing Tower</v>
          </cell>
        </row>
        <row r="177">
          <cell r="A177" t="str">
            <v>0197</v>
          </cell>
          <cell r="B177" t="str">
            <v>Parking Garage No 1</v>
          </cell>
        </row>
        <row r="178">
          <cell r="A178" t="str">
            <v>0198</v>
          </cell>
          <cell r="B178" t="str">
            <v>Parking Garage No 2</v>
          </cell>
        </row>
        <row r="179">
          <cell r="A179" t="str">
            <v>0199</v>
          </cell>
          <cell r="B179" t="str">
            <v>Parking Garage No 3</v>
          </cell>
        </row>
        <row r="180">
          <cell r="A180" t="str">
            <v>0200</v>
          </cell>
          <cell r="B180" t="str">
            <v>Wethington Allied Health Building</v>
          </cell>
        </row>
        <row r="181">
          <cell r="A181" t="str">
            <v>0202</v>
          </cell>
          <cell r="B181" t="str">
            <v>Parking Garage No 5</v>
          </cell>
        </row>
        <row r="182">
          <cell r="A182" t="str">
            <v>0203</v>
          </cell>
          <cell r="B182" t="str">
            <v>1037 S. Limestone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0451</v>
          </cell>
          <cell r="B316" t="str">
            <v>Soccer Field Pressbox</v>
          </cell>
        </row>
        <row r="317">
          <cell r="A317" t="str">
            <v>0453</v>
          </cell>
          <cell r="B317" t="str">
            <v>Shively Grounds Building</v>
          </cell>
        </row>
        <row r="318">
          <cell r="A318" t="str">
            <v>0456</v>
          </cell>
          <cell r="B318" t="str">
            <v>W.T. Young Library</v>
          </cell>
        </row>
        <row r="319">
          <cell r="A319" t="str">
            <v>0460</v>
          </cell>
          <cell r="B319" t="str">
            <v>149 Transcript Ave</v>
          </cell>
        </row>
        <row r="320">
          <cell r="A320" t="str">
            <v>0461</v>
          </cell>
          <cell r="B320" t="str">
            <v>153 Transcript Ave</v>
          </cell>
        </row>
        <row r="321">
          <cell r="A321" t="str">
            <v>0467</v>
          </cell>
          <cell r="B321" t="str">
            <v>220 Transcript Ave</v>
          </cell>
        </row>
        <row r="322">
          <cell r="A322" t="str">
            <v>0473</v>
          </cell>
          <cell r="B322" t="str">
            <v>505 Oldham Ct</v>
          </cell>
        </row>
        <row r="323">
          <cell r="A323" t="str">
            <v>0481</v>
          </cell>
          <cell r="B323" t="str">
            <v>LCC Academic Tech Building</v>
          </cell>
        </row>
        <row r="324">
          <cell r="A324" t="str">
            <v>0482</v>
          </cell>
          <cell r="B324" t="str">
            <v>408 Linden Walk</v>
          </cell>
        </row>
        <row r="325">
          <cell r="A325" t="str">
            <v>0484</v>
          </cell>
          <cell r="B325" t="str">
            <v>Real Properties Garage</v>
          </cell>
        </row>
        <row r="326">
          <cell r="A326" t="str">
            <v>0485</v>
          </cell>
          <cell r="B326" t="str">
            <v>Boone Tennis Stadium</v>
          </cell>
        </row>
        <row r="327">
          <cell r="A327" t="str">
            <v>0487</v>
          </cell>
          <cell r="B327" t="str">
            <v>518 Oldham Ct</v>
          </cell>
        </row>
        <row r="328">
          <cell r="A328" t="str">
            <v>0488</v>
          </cell>
          <cell r="B328" t="str">
            <v>Woodland Early Learning Center</v>
          </cell>
        </row>
        <row r="329">
          <cell r="A329" t="str">
            <v>0489</v>
          </cell>
          <cell r="B329" t="str">
            <v>1117 South Limestone</v>
          </cell>
        </row>
        <row r="330">
          <cell r="A330" t="str">
            <v>0490</v>
          </cell>
          <cell r="B330" t="str">
            <v>Environmental Quality Management</v>
          </cell>
        </row>
        <row r="331">
          <cell r="A331" t="str">
            <v>0494</v>
          </cell>
          <cell r="B331" t="str">
            <v>Stuckert Career Center</v>
          </cell>
        </row>
        <row r="332">
          <cell r="A332" t="str">
            <v>0495</v>
          </cell>
          <cell r="B332" t="str">
            <v>James F. Hardymon Communications Building</v>
          </cell>
        </row>
        <row r="333">
          <cell r="A333" t="str">
            <v>0503</v>
          </cell>
          <cell r="B333" t="str">
            <v>Ralph G Anderson Building (Mech Eng)</v>
          </cell>
        </row>
        <row r="334">
          <cell r="A334" t="str">
            <v>0504</v>
          </cell>
          <cell r="B334" t="str">
            <v>Sigma Chi House Fraternity</v>
          </cell>
        </row>
        <row r="335">
          <cell r="A335" t="str">
            <v>0505</v>
          </cell>
          <cell r="B335" t="str">
            <v>Alpha Tau Omega</v>
          </cell>
        </row>
        <row r="336">
          <cell r="A336" t="str">
            <v>0506</v>
          </cell>
          <cell r="B336" t="str">
            <v>Robert Straus Behavioral Research Building</v>
          </cell>
        </row>
        <row r="337">
          <cell r="A337" t="str">
            <v>0507</v>
          </cell>
          <cell r="B337" t="str">
            <v>Sigma Alpha Epsilon Fraternity</v>
          </cell>
        </row>
        <row r="338">
          <cell r="A338" t="str">
            <v>0509</v>
          </cell>
          <cell r="B338" t="str">
            <v>Biomedical Biological Sciences Research Building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topLeftCell="A4" zoomScale="90" zoomScaleNormal="90" workbookViewId="0">
      <selection activeCell="F13" sqref="F13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63</v>
      </c>
      <c r="C1" s="53"/>
      <c r="F1" s="18" t="s">
        <v>10</v>
      </c>
      <c r="G1" s="19">
        <v>41474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4" t="str">
        <f>VLOOKUP(B1,BuildingList!A:B,2,FALSE)</f>
        <v>Ben F. Roach Cancer Care Facility</v>
      </c>
      <c r="C2" s="54"/>
      <c r="F2" s="25" t="s">
        <v>12</v>
      </c>
      <c r="G2" s="26" t="s">
        <v>13</v>
      </c>
      <c r="J2" s="15">
        <f>G19-J19</f>
        <v>3</v>
      </c>
      <c r="K2" s="15">
        <f>H19-M19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thickTop="1" x14ac:dyDescent="0.3">
      <c r="A6" s="35" t="s">
        <v>64</v>
      </c>
      <c r="B6" s="30" t="s">
        <v>65</v>
      </c>
      <c r="C6" s="11" t="s">
        <v>59</v>
      </c>
      <c r="D6" s="17" t="s">
        <v>5</v>
      </c>
      <c r="E6" s="36">
        <v>156</v>
      </c>
      <c r="F6" s="36">
        <v>0</v>
      </c>
      <c r="G6" s="36"/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28.9" x14ac:dyDescent="0.3">
      <c r="A7" s="35" t="s">
        <v>66</v>
      </c>
      <c r="B7" s="30" t="s">
        <v>65</v>
      </c>
      <c r="C7" s="11" t="s">
        <v>67</v>
      </c>
      <c r="D7" s="17" t="s">
        <v>5</v>
      </c>
      <c r="E7" s="36">
        <v>122</v>
      </c>
      <c r="F7" s="36">
        <v>156</v>
      </c>
      <c r="G7" s="36" t="s">
        <v>3</v>
      </c>
      <c r="H7" s="17" t="s">
        <v>14</v>
      </c>
      <c r="I7" s="11" t="s">
        <v>69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3">
      <c r="A8" s="38" t="s">
        <v>68</v>
      </c>
      <c r="B8" s="30" t="s">
        <v>65</v>
      </c>
      <c r="C8" s="11" t="s">
        <v>67</v>
      </c>
      <c r="D8" s="17" t="s">
        <v>5</v>
      </c>
      <c r="E8" s="36">
        <v>113</v>
      </c>
      <c r="F8" s="36">
        <v>122</v>
      </c>
      <c r="G8" s="36" t="s">
        <v>3</v>
      </c>
      <c r="H8" s="17" t="s">
        <v>14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4.45" x14ac:dyDescent="0.3">
      <c r="A9" s="35" t="s">
        <v>70</v>
      </c>
      <c r="B9" s="30" t="s">
        <v>65</v>
      </c>
      <c r="C9" s="11" t="s">
        <v>57</v>
      </c>
      <c r="D9" s="17" t="s">
        <v>5</v>
      </c>
      <c r="E9" s="39">
        <v>0</v>
      </c>
      <c r="F9" s="39">
        <v>113</v>
      </c>
      <c r="G9" s="36" t="s">
        <v>3</v>
      </c>
      <c r="H9" s="17" t="s">
        <v>14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30" x14ac:dyDescent="0.25">
      <c r="A10" s="40" t="s">
        <v>71</v>
      </c>
      <c r="B10" s="30" t="s">
        <v>65</v>
      </c>
      <c r="C10" s="11" t="s">
        <v>73</v>
      </c>
      <c r="D10" s="17" t="s">
        <v>5</v>
      </c>
      <c r="E10" s="36">
        <v>430</v>
      </c>
      <c r="F10" s="36">
        <v>172</v>
      </c>
      <c r="G10" s="36" t="s">
        <v>14</v>
      </c>
      <c r="H10" s="17" t="s">
        <v>14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25">
      <c r="A11" s="40" t="s">
        <v>14</v>
      </c>
      <c r="B11" s="30" t="s">
        <v>65</v>
      </c>
      <c r="C11" s="11" t="s">
        <v>72</v>
      </c>
      <c r="E11" s="36">
        <v>21391</v>
      </c>
      <c r="F11" s="17">
        <v>21134</v>
      </c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2"/>
      <c r="M16" s="10" t="str">
        <f>IF(H16="No Change","N/A",IF(H16="New Tag Required",Lookup!F:F,IF(H16="Remove Old Sign",Lookup!F:F,IF(H16="N/A","N/A",""))))</f>
        <v/>
      </c>
      <c r="N16" s="42"/>
    </row>
    <row r="17" spans="1:14" ht="15.75" thickBot="1" x14ac:dyDescent="0.3">
      <c r="A17" s="38"/>
      <c r="C17" s="11"/>
      <c r="E17" s="36"/>
      <c r="F17" s="36"/>
      <c r="G17" s="36"/>
      <c r="K17" s="42"/>
      <c r="N17" s="42"/>
    </row>
    <row r="18" spans="1:14" ht="45" x14ac:dyDescent="0.25">
      <c r="A18" s="38"/>
      <c r="C18" s="11"/>
      <c r="E18" s="36"/>
      <c r="F18" s="36"/>
      <c r="G18" s="43" t="s">
        <v>49</v>
      </c>
      <c r="H18" s="44" t="s">
        <v>50</v>
      </c>
      <c r="J18" s="45" t="s">
        <v>44</v>
      </c>
      <c r="K18" s="10"/>
      <c r="L18" s="10"/>
      <c r="M18" s="45" t="s">
        <v>45</v>
      </c>
    </row>
    <row r="19" spans="1:14" ht="15.75" thickBot="1" x14ac:dyDescent="0.3">
      <c r="A19" s="38"/>
      <c r="C19" s="11"/>
      <c r="E19" s="36"/>
      <c r="F19" s="36"/>
      <c r="G19" s="14">
        <f>COUNTIF(G6:G18,"New Tag Required")</f>
        <v>3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38"/>
      <c r="C20" s="11"/>
      <c r="E20" s="36"/>
      <c r="F20" s="36"/>
      <c r="G20" s="36"/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46"/>
      <c r="C27" s="11"/>
      <c r="E27" s="36"/>
      <c r="F27" s="47"/>
      <c r="G27" s="36"/>
    </row>
    <row r="28" spans="1:14" x14ac:dyDescent="0.25">
      <c r="A28" s="46"/>
      <c r="C28" s="11"/>
      <c r="E28" s="36"/>
      <c r="F28" s="47"/>
      <c r="G28" s="36"/>
    </row>
    <row r="29" spans="1:14" x14ac:dyDescent="0.25">
      <c r="A29" s="46"/>
      <c r="C29" s="11"/>
      <c r="E29" s="36"/>
      <c r="F29" s="48"/>
      <c r="G29" s="36"/>
    </row>
    <row r="30" spans="1:14" x14ac:dyDescent="0.25">
      <c r="A30" s="38"/>
      <c r="C30" s="11"/>
      <c r="E30" s="36"/>
      <c r="F30" s="47"/>
      <c r="G30" s="36"/>
    </row>
    <row r="31" spans="1:14" x14ac:dyDescent="0.25">
      <c r="A31" s="38"/>
      <c r="C31" s="11"/>
      <c r="E31" s="36"/>
      <c r="F31" s="47"/>
      <c r="G31" s="36"/>
    </row>
    <row r="32" spans="1:14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50"/>
      <c r="C36" s="11"/>
      <c r="E36" s="36"/>
      <c r="F36" s="41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38"/>
      <c r="C39" s="11"/>
      <c r="E39" s="36"/>
      <c r="F39" s="36"/>
      <c r="G39" s="36"/>
    </row>
    <row r="40" spans="1:7" x14ac:dyDescent="0.25">
      <c r="A40" s="38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37" priority="119" operator="containsText" text="New Tag Required">
      <formula>NOT(ISERROR(SEARCH("New Tag Required",G10)))</formula>
    </cfRule>
  </conditionalFormatting>
  <conditionalFormatting sqref="D6 D8 D10:D84">
    <cfRule type="containsText" dxfId="36" priority="118" operator="containsText" text="Yes">
      <formula>NOT(ISERROR(SEARCH("Yes",D6)))</formula>
    </cfRule>
  </conditionalFormatting>
  <conditionalFormatting sqref="H24:H84 H185:H406 H10:H17">
    <cfRule type="containsText" dxfId="35" priority="106" operator="containsText" text="New Sign Required">
      <formula>NOT(ISERROR(SEARCH("New Sign Required",H10)))</formula>
    </cfRule>
  </conditionalFormatting>
  <conditionalFormatting sqref="G24:G84 G10:H17">
    <cfRule type="containsText" dxfId="34" priority="105" operator="containsText" text="Action Required">
      <formula>NOT(ISERROR(SEARCH("Action Required",G10)))</formula>
    </cfRule>
  </conditionalFormatting>
  <conditionalFormatting sqref="H24:H84">
    <cfRule type="containsText" dxfId="33" priority="104" operator="containsText" text="Action Required">
      <formula>NOT(ISERROR(SEARCH("Action Required",H24)))</formula>
    </cfRule>
  </conditionalFormatting>
  <conditionalFormatting sqref="G6 G20:G23">
    <cfRule type="containsText" dxfId="32" priority="46" operator="containsText" text="New Tag Required">
      <formula>NOT(ISERROR(SEARCH("New Tag Required",G6)))</formula>
    </cfRule>
  </conditionalFormatting>
  <conditionalFormatting sqref="H6 H20:H23">
    <cfRule type="containsText" dxfId="31" priority="44" operator="containsText" text="New Sign Required">
      <formula>NOT(ISERROR(SEARCH("New Sign Required",H6)))</formula>
    </cfRule>
  </conditionalFormatting>
  <conditionalFormatting sqref="G6 G20:G23">
    <cfRule type="containsText" dxfId="30" priority="43" operator="containsText" text="Action Required">
      <formula>NOT(ISERROR(SEARCH("Action Required",G6)))</formula>
    </cfRule>
  </conditionalFormatting>
  <conditionalFormatting sqref="H6 H20:H23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5:D184">
    <cfRule type="containsText" dxfId="25" priority="38" operator="containsText" text="Yes">
      <formula>NOT(ISERROR(SEARCH("Yes",D85)))</formula>
    </cfRule>
  </conditionalFormatting>
  <conditionalFormatting sqref="H85:H184">
    <cfRule type="containsText" dxfId="24" priority="37" operator="containsText" text="New Sign Required">
      <formula>NOT(ISERROR(SEARCH("New Sign Required",H85)))</formula>
    </cfRule>
  </conditionalFormatting>
  <conditionalFormatting sqref="G85:G184">
    <cfRule type="containsText" dxfId="23" priority="36" operator="containsText" text="Action Required">
      <formula>NOT(ISERROR(SEARCH("Action Required",G85)))</formula>
    </cfRule>
  </conditionalFormatting>
  <conditionalFormatting sqref="H85:H184">
    <cfRule type="containsText" dxfId="22" priority="35" operator="containsText" text="Action Required">
      <formula>NOT(ISERROR(SEARCH("Action Required",H85)))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6">
    <cfRule type="cellIs" dxfId="10" priority="11" operator="equal">
      <formula>0</formula>
    </cfRule>
  </conditionalFormatting>
  <conditionalFormatting sqref="M6:M16">
    <cfRule type="cellIs" dxfId="9" priority="10" operator="equal">
      <formula>0</formula>
    </cfRule>
  </conditionalFormatting>
  <conditionalFormatting sqref="J6:J16 M6:M16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3">
    <cfRule type="expression" dxfId="5" priority="6">
      <formula>$J6="Log Issues"</formula>
    </cfRule>
  </conditionalFormatting>
  <conditionalFormatting sqref="N6:N13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>
          <x14:formula1>
            <xm:f>Lookup!$E$1:$E$18</xm:f>
          </x14:formula1>
          <xm:sqref>C6:C184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ht="14.45" x14ac:dyDescent="0.3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ht="14.45" x14ac:dyDescent="0.3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ht="14.45" x14ac:dyDescent="0.3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ht="14.45" x14ac:dyDescent="0.3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ht="14.45" x14ac:dyDescent="0.3">
      <c r="E6" s="7" t="s">
        <v>31</v>
      </c>
    </row>
    <row r="7" spans="1:6" ht="14.45" x14ac:dyDescent="0.3">
      <c r="E7" s="7" t="s">
        <v>30</v>
      </c>
    </row>
    <row r="8" spans="1:6" ht="14.45" x14ac:dyDescent="0.3">
      <c r="E8" s="7" t="s">
        <v>33</v>
      </c>
    </row>
    <row r="9" spans="1:6" ht="14.45" x14ac:dyDescent="0.3">
      <c r="E9" s="52" t="s">
        <v>55</v>
      </c>
    </row>
    <row r="10" spans="1:6" s="1" customFormat="1" ht="14.45" x14ac:dyDescent="0.3">
      <c r="E10" s="52" t="s">
        <v>35</v>
      </c>
    </row>
    <row r="11" spans="1:6" ht="14.45" x14ac:dyDescent="0.3">
      <c r="E11" s="52" t="s">
        <v>22</v>
      </c>
    </row>
    <row r="12" spans="1:6" ht="14.45" x14ac:dyDescent="0.3">
      <c r="E12" s="52" t="s">
        <v>26</v>
      </c>
    </row>
    <row r="13" spans="1:6" ht="14.45" x14ac:dyDescent="0.3">
      <c r="E13" s="52" t="s">
        <v>58</v>
      </c>
    </row>
    <row r="14" spans="1:6" ht="14.45" x14ac:dyDescent="0.3">
      <c r="E14" s="52" t="s">
        <v>56</v>
      </c>
    </row>
    <row r="15" spans="1:6" ht="14.45" x14ac:dyDescent="0.3">
      <c r="E15" s="52" t="s">
        <v>24</v>
      </c>
    </row>
    <row r="16" spans="1:6" ht="14.45" x14ac:dyDescent="0.3">
      <c r="E16" s="52" t="s">
        <v>28</v>
      </c>
    </row>
    <row r="17" spans="1:7" ht="14.45" x14ac:dyDescent="0.3">
      <c r="E17" s="52" t="s">
        <v>25</v>
      </c>
    </row>
    <row r="18" spans="1:7" ht="14.45" x14ac:dyDescent="0.3">
      <c r="E18" s="52" t="s">
        <v>27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ht="14.45" x14ac:dyDescent="0.3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Gatehouse Administration Dr</v>
      </c>
    </row>
    <row r="156" spans="1:2" x14ac:dyDescent="0.25">
      <c r="A156" s="2" t="str">
        <f>([2]UKBuilding_List!A156)</f>
        <v>0167</v>
      </c>
      <c r="B156" s="3" t="str">
        <f>([2]UKBuilding_List!B156)</f>
        <v>Gatehouse Rose &amp; Chem/Physics</v>
      </c>
    </row>
    <row r="157" spans="1:2" x14ac:dyDescent="0.25">
      <c r="A157" s="2" t="str">
        <f>([2]UKBuilding_List!A157)</f>
        <v>0170</v>
      </c>
      <c r="B157" s="3" t="str">
        <f>([2]UKBuilding_List!B157)</f>
        <v>Gatehouse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Gatehouse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Gatehouse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Gatehouse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Gatehouse Young Library</v>
      </c>
    </row>
    <row r="164" spans="1:2" x14ac:dyDescent="0.25">
      <c r="A164" s="2" t="str">
        <f>([2]UKBuilding_List!A164)</f>
        <v>0180</v>
      </c>
      <c r="B164" s="3" t="str">
        <f>([2]UKBuilding_List!B164)</f>
        <v>113 State St</v>
      </c>
    </row>
    <row r="165" spans="1:2" x14ac:dyDescent="0.25">
      <c r="A165" s="2" t="str">
        <f>([2]UKBuilding_List!A165)</f>
        <v>0182</v>
      </c>
      <c r="B165" s="3" t="str">
        <f>([2]UKBuilding_List!B165)</f>
        <v>Isolation Barn Incinerator</v>
      </c>
    </row>
    <row r="166" spans="1:2" x14ac:dyDescent="0.25">
      <c r="A166" s="2" t="str">
        <f>([2]UKBuilding_List!A166)</f>
        <v>0183</v>
      </c>
      <c r="B166" s="3" t="str">
        <f>([2]UKBuilding_List!B166)</f>
        <v>Isolation Barn</v>
      </c>
    </row>
    <row r="167" spans="1:2" x14ac:dyDescent="0.25">
      <c r="A167" s="2" t="str">
        <f>([2]UKBuilding_List!A167)</f>
        <v>0184</v>
      </c>
      <c r="B167" s="3" t="str">
        <f>([2]UKBuilding_List!B167)</f>
        <v>Agricultural Machine Research Lab</v>
      </c>
    </row>
    <row r="168" spans="1:2" x14ac:dyDescent="0.25">
      <c r="A168" s="2" t="str">
        <f>([2]UKBuilding_List!A168)</f>
        <v>0185</v>
      </c>
      <c r="B168" s="3" t="str">
        <f>([2]UKBuilding_List!B168)</f>
        <v>Garage by Motor Pool Residence</v>
      </c>
    </row>
    <row r="169" spans="1:2" x14ac:dyDescent="0.25">
      <c r="A169" s="2" t="str">
        <f>([2]UKBuilding_List!A169)</f>
        <v>0187</v>
      </c>
      <c r="B169" s="3" t="str">
        <f>([2]UKBuilding_List!B169)</f>
        <v>Bus Shelter #5</v>
      </c>
    </row>
    <row r="170" spans="1:2" x14ac:dyDescent="0.25">
      <c r="A170" s="2" t="str">
        <f>([2]UKBuilding_List!A170)</f>
        <v>0189</v>
      </c>
      <c r="B170" s="3" t="str">
        <f>([2]UKBuilding_List!B170)</f>
        <v>Shawneetown Bldg A</v>
      </c>
    </row>
    <row r="171" spans="1:2" x14ac:dyDescent="0.25">
      <c r="A171" s="2" t="str">
        <f>([2]UKBuilding_List!A171)</f>
        <v>0190</v>
      </c>
      <c r="B171" s="3" t="str">
        <f>([2]UKBuilding_List!B171)</f>
        <v>Shawneetown Bldg B</v>
      </c>
    </row>
    <row r="172" spans="1:2" x14ac:dyDescent="0.25">
      <c r="A172" s="2" t="str">
        <f>([2]UKBuilding_List!A172)</f>
        <v>0191</v>
      </c>
      <c r="B172" s="3" t="str">
        <f>([2]UKBuilding_List!B172)</f>
        <v>Shawneetown Bldg D</v>
      </c>
    </row>
    <row r="173" spans="1:2" x14ac:dyDescent="0.25">
      <c r="A173" s="2" t="str">
        <f>([2]UKBuilding_List!A173)</f>
        <v>0192</v>
      </c>
      <c r="B173" s="3" t="str">
        <f>([2]UKBuilding_List!B173)</f>
        <v>Shawneetown Bldg F</v>
      </c>
    </row>
    <row r="174" spans="1:2" x14ac:dyDescent="0.25">
      <c r="A174" s="2" t="str">
        <f>([2]UKBuilding_List!A174)</f>
        <v>0193</v>
      </c>
      <c r="B174" s="3" t="str">
        <f>([2]UKBuilding_List!B174)</f>
        <v>Shawneetown Bldg E</v>
      </c>
    </row>
    <row r="175" spans="1:2" x14ac:dyDescent="0.25">
      <c r="A175" s="2" t="str">
        <f>([2]UKBuilding_List!A175)</f>
        <v>0194</v>
      </c>
      <c r="B175" s="3" t="str">
        <f>([2]UKBuilding_List!B175)</f>
        <v>Shawneetown Bldg C</v>
      </c>
    </row>
    <row r="176" spans="1:2" x14ac:dyDescent="0.25">
      <c r="A176" s="2" t="str">
        <f>([2]UKBuilding_List!A176)</f>
        <v>0196</v>
      </c>
      <c r="B176" s="3" t="str">
        <f>([2]UKBuilding_List!B176)</f>
        <v>Stoll Field Viewing Tower</v>
      </c>
    </row>
    <row r="177" spans="1:2" x14ac:dyDescent="0.25">
      <c r="A177" s="2" t="str">
        <f>([2]UKBuilding_List!A177)</f>
        <v>0197</v>
      </c>
      <c r="B177" s="3" t="str">
        <f>([2]UKBuilding_List!B177)</f>
        <v>Parking Garage No 1</v>
      </c>
    </row>
    <row r="178" spans="1:2" x14ac:dyDescent="0.25">
      <c r="A178" s="2" t="str">
        <f>([2]UKBuilding_List!A178)</f>
        <v>0198</v>
      </c>
      <c r="B178" s="3" t="str">
        <f>([2]UKBuilding_List!B178)</f>
        <v>Parking Garage No 2</v>
      </c>
    </row>
    <row r="179" spans="1:2" x14ac:dyDescent="0.25">
      <c r="A179" s="2" t="str">
        <f>([2]UKBuilding_List!A179)</f>
        <v>0199</v>
      </c>
      <c r="B179" s="3" t="str">
        <f>([2]UKBuilding_List!B179)</f>
        <v>Parking Garage No 3</v>
      </c>
    </row>
    <row r="180" spans="1:2" x14ac:dyDescent="0.25">
      <c r="A180" s="2" t="str">
        <f>([2]UKBuilding_List!A180)</f>
        <v>0200</v>
      </c>
      <c r="B180" s="3" t="str">
        <f>([2]UKBuilding_List!B180)</f>
        <v>Wethington Allied Health Building</v>
      </c>
    </row>
    <row r="181" spans="1:2" x14ac:dyDescent="0.25">
      <c r="A181" s="2" t="str">
        <f>([2]UKBuilding_List!A181)</f>
        <v>0202</v>
      </c>
      <c r="B181" s="3" t="str">
        <f>([2]UKBuilding_List!B181)</f>
        <v>Parking Garage No 5</v>
      </c>
    </row>
    <row r="182" spans="1:2" x14ac:dyDescent="0.25">
      <c r="A182" s="2" t="str">
        <f>([2]UKBuilding_List!A182)</f>
        <v>0203</v>
      </c>
      <c r="B182" s="3" t="str">
        <f>([2]UKBuilding_List!B182)</f>
        <v>1037 S. Limestone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0451</v>
      </c>
      <c r="B316" s="3" t="str">
        <f>([2]UKBuilding_List!B316)</f>
        <v>Soccer Field Pressbox</v>
      </c>
    </row>
    <row r="317" spans="1:2" x14ac:dyDescent="0.25">
      <c r="A317" s="2" t="str">
        <f>([2]UKBuilding_List!A317)</f>
        <v>0453</v>
      </c>
      <c r="B317" s="3" t="str">
        <f>([2]UKBuilding_List!B317)</f>
        <v>Shively Grounds Building</v>
      </c>
    </row>
    <row r="318" spans="1:2" x14ac:dyDescent="0.25">
      <c r="A318" s="2" t="str">
        <f>([2]UKBuilding_List!A318)</f>
        <v>0456</v>
      </c>
      <c r="B318" s="3" t="str">
        <f>([2]UKBuilding_List!B318)</f>
        <v>W.T. Young Library</v>
      </c>
    </row>
    <row r="319" spans="1:2" x14ac:dyDescent="0.25">
      <c r="A319" s="2" t="str">
        <f>([2]UKBuilding_List!A319)</f>
        <v>0460</v>
      </c>
      <c r="B319" s="3" t="str">
        <f>([2]UKBuilding_List!B319)</f>
        <v>149 Transcript Ave</v>
      </c>
    </row>
    <row r="320" spans="1:2" x14ac:dyDescent="0.25">
      <c r="A320" s="2" t="str">
        <f>([2]UKBuilding_List!A320)</f>
        <v>0461</v>
      </c>
      <c r="B320" s="3" t="str">
        <f>([2]UKBuilding_List!B320)</f>
        <v>153 Transcript Ave</v>
      </c>
    </row>
    <row r="321" spans="1:2" x14ac:dyDescent="0.25">
      <c r="A321" s="2" t="str">
        <f>([2]UKBuilding_List!A321)</f>
        <v>0467</v>
      </c>
      <c r="B321" s="3" t="str">
        <f>([2]UKBuilding_List!B321)</f>
        <v>220 Transcript Ave</v>
      </c>
    </row>
    <row r="322" spans="1:2" x14ac:dyDescent="0.25">
      <c r="A322" s="2" t="str">
        <f>([2]UKBuilding_List!A322)</f>
        <v>0473</v>
      </c>
      <c r="B322" s="3" t="str">
        <f>([2]UKBuilding_List!B322)</f>
        <v>505 Oldham Ct</v>
      </c>
    </row>
    <row r="323" spans="1:2" x14ac:dyDescent="0.25">
      <c r="A323" s="2" t="str">
        <f>([2]UKBuilding_List!A323)</f>
        <v>0481</v>
      </c>
      <c r="B323" s="3" t="str">
        <f>([2]UKBuilding_List!B323)</f>
        <v>LCC Academic Tech Building</v>
      </c>
    </row>
    <row r="324" spans="1:2" x14ac:dyDescent="0.25">
      <c r="A324" s="2" t="str">
        <f>([2]UKBuilding_List!A324)</f>
        <v>0482</v>
      </c>
      <c r="B324" s="3" t="str">
        <f>([2]UKBuilding_List!B324)</f>
        <v>408 Linden Walk</v>
      </c>
    </row>
    <row r="325" spans="1:2" x14ac:dyDescent="0.25">
      <c r="A325" s="2" t="str">
        <f>([2]UKBuilding_List!A325)</f>
        <v>0484</v>
      </c>
      <c r="B325" s="3" t="str">
        <f>([2]UKBuilding_List!B325)</f>
        <v>Real Properties Garage</v>
      </c>
    </row>
    <row r="326" spans="1:2" x14ac:dyDescent="0.25">
      <c r="A326" s="2" t="str">
        <f>([2]UKBuilding_List!A326)</f>
        <v>0485</v>
      </c>
      <c r="B326" s="3" t="str">
        <f>([2]UKBuilding_List!B326)</f>
        <v>Boone Tennis Stadium</v>
      </c>
    </row>
    <row r="327" spans="1:2" x14ac:dyDescent="0.25">
      <c r="A327" s="2" t="str">
        <f>([2]UKBuilding_List!A327)</f>
        <v>0487</v>
      </c>
      <c r="B327" s="3" t="str">
        <f>([2]UKBuilding_List!B327)</f>
        <v>518 Oldham Ct</v>
      </c>
    </row>
    <row r="328" spans="1:2" x14ac:dyDescent="0.25">
      <c r="A328" s="2" t="str">
        <f>([2]UKBuilding_List!A328)</f>
        <v>0488</v>
      </c>
      <c r="B328" s="3" t="str">
        <f>([2]UKBuilding_List!B328)</f>
        <v>Woodland Early Learning Center</v>
      </c>
    </row>
    <row r="329" spans="1:2" x14ac:dyDescent="0.25">
      <c r="A329" s="2" t="str">
        <f>([2]UKBuilding_List!A329)</f>
        <v>0489</v>
      </c>
      <c r="B329" s="3" t="str">
        <f>([2]UKBuilding_List!B329)</f>
        <v>1117 South Limestone</v>
      </c>
    </row>
    <row r="330" spans="1:2" x14ac:dyDescent="0.25">
      <c r="A330" s="2" t="str">
        <f>([2]UKBuilding_List!A330)</f>
        <v>0490</v>
      </c>
      <c r="B330" s="3" t="str">
        <f>([2]UKBuilding_List!B330)</f>
        <v>Environmental Quality Management</v>
      </c>
    </row>
    <row r="331" spans="1:2" x14ac:dyDescent="0.25">
      <c r="A331" s="2" t="str">
        <f>([2]UKBuilding_List!A331)</f>
        <v>0494</v>
      </c>
      <c r="B331" s="3" t="str">
        <f>([2]UKBuilding_List!B331)</f>
        <v>Stuckert Career Center</v>
      </c>
    </row>
    <row r="332" spans="1:2" x14ac:dyDescent="0.25">
      <c r="A332" s="2" t="str">
        <f>([2]UKBuilding_List!A332)</f>
        <v>0495</v>
      </c>
      <c r="B332" s="3" t="str">
        <f>([2]UKBuilding_List!B332)</f>
        <v>James F. Hardymon Communications Building</v>
      </c>
    </row>
    <row r="333" spans="1:2" x14ac:dyDescent="0.25">
      <c r="A333" s="2" t="str">
        <f>([2]UKBuilding_List!A333)</f>
        <v>0503</v>
      </c>
      <c r="B333" s="3" t="str">
        <f>([2]UKBuilding_List!B333)</f>
        <v>Ralph G Anderson Building (Mech Eng)</v>
      </c>
    </row>
    <row r="334" spans="1:2" x14ac:dyDescent="0.25">
      <c r="A334" s="2" t="str">
        <f>([2]UKBuilding_List!A334)</f>
        <v>0504</v>
      </c>
      <c r="B334" s="3" t="str">
        <f>([2]UKBuilding_List!B334)</f>
        <v>Sigma Chi House Fraternity</v>
      </c>
    </row>
    <row r="335" spans="1:2" x14ac:dyDescent="0.25">
      <c r="A335" s="2" t="str">
        <f>([2]UKBuilding_List!A335)</f>
        <v>0505</v>
      </c>
      <c r="B335" s="3" t="str">
        <f>([2]UKBuilding_List!B335)</f>
        <v>Alpha Tau Omega</v>
      </c>
    </row>
    <row r="336" spans="1:2" x14ac:dyDescent="0.25">
      <c r="A336" s="2" t="str">
        <f>([2]UKBuilding_List!A336)</f>
        <v>0506</v>
      </c>
      <c r="B336" s="3" t="str">
        <f>([2]UKBuilding_List!B336)</f>
        <v>Robert Straus Behavioral Research Building</v>
      </c>
    </row>
    <row r="337" spans="1:2" x14ac:dyDescent="0.25">
      <c r="A337" s="2" t="str">
        <f>([2]UKBuilding_List!A337)</f>
        <v>0507</v>
      </c>
      <c r="B337" s="3" t="str">
        <f>([2]UKBuilding_List!B337)</f>
        <v>Sigma Alpha Epsilon Fraternity</v>
      </c>
    </row>
    <row r="338" spans="1:2" x14ac:dyDescent="0.25">
      <c r="A338" s="2" t="str">
        <f>([2]UKBuilding_List!A338)</f>
        <v>0509</v>
      </c>
      <c r="B338" s="3" t="str">
        <f>([2]UKBuilding_List!B338)</f>
        <v>Biomedical Biological Sciences Research Building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2013-08-08T19:09:51Z</dcterms:modified>
</cp:coreProperties>
</file>