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Changes'!$A$1:$I$25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<sst xmlns="http://schemas.openxmlformats.org/spreadsheetml/2006/main" count="145" uniqueCount="116">
  <si>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</si>
  <si>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</si>
  <si>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</si>
  <si>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</si>
  <si>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</si>
  <si>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</si>
  <si>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</si>
  <si>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</si>
  <si>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</si>
  <si>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</si>
  <si>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</si>
  <si>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</si>
  <si>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</si>
  <si>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</si>
  <si>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</si>
  <si>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</si>
  <si>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</si>
  <si>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</si>
  <si>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</si>
  <si>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</si>
  <si>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</si>
  <si>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</si>
  <si>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</si>
  <si>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</si>
  <si>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</si>
  <si>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</si>
  <si>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</si>
  <si>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</si>
  <si>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</si>
  <si>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</si>
  <si>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</si>
  <si>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</si>
  <si>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</si>
  <si>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</si>
  <si>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</si>
  <si>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</si>
  <si>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</si>
  <si>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</si>
  <si>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</si>
  <si>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</si>
  <si>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</si>
  <si>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</si>
  <si>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</si>
  <si>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</si>
  <si>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</si>
  <si>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</si>
  <si>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</si>
  <si>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</si>
  <si>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</si>
  <si>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</si>
  <si>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</si>
  <si>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</si>
  <si>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</si>
  <si>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</si>
  <si>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</si>
  <si>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</si>
  <si>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</si>
  <si>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</si>
  <si>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</si>
  <si>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</si>
  <si>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</si>
  <si>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</si>
  <si>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</si>
  <si>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</si>
  <si>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</si>
  <si>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</si>
  <si>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</si>
  <si>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</si>
  <si>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</si>
  <si>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</si>
  <si>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</si>
  <si>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</si>
  <si>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</si>
  <si>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</si>
  <si>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</si>
  <si>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0085</t>
  </si>
  <si>
    <t>LX-0085-02-RF0201</t>
  </si>
  <si>
    <t>M.C.HEAT-COOLING PLT - Roof RF201</t>
  </si>
  <si>
    <t>LX-0085-02-RF0202</t>
  </si>
  <si>
    <t>M.C.HEAT-COOLING PLT - Roof RF202</t>
  </si>
  <si>
    <t>LX-0085-02-RF0203</t>
  </si>
  <si>
    <t>M.C.HEAT-COOLING PLT - Roof RF203</t>
  </si>
  <si>
    <t>LX-0085-03-RF0301</t>
  </si>
  <si>
    <t>M.C.HEAT-COOLING PLT - Roof RF301</t>
  </si>
  <si>
    <t>LX-0085-03-RF0302</t>
  </si>
  <si>
    <t>LX-0085-04-RF0401</t>
  </si>
  <si>
    <t>LX-0085-04-RF0402</t>
  </si>
  <si>
    <t>M.C.HEAT-COOLING PLT - Roof RF402</t>
  </si>
  <si>
    <t>LX-0085-05-RF0501</t>
  </si>
  <si>
    <t>M.C.HEAT-COOLING PLT - Roof RF501</t>
  </si>
  <si>
    <t>LX-0085-05-RF0503</t>
  </si>
  <si>
    <t>LX-0085-05-RF0504</t>
  </si>
  <si>
    <t>LX-0085-04-RF0405</t>
  </si>
  <si>
    <t>LX-0085-02-RF0206</t>
  </si>
  <si>
    <t>LX-0085-02-RF0207</t>
  </si>
  <si>
    <t>LX-0085-02-RF0208</t>
  </si>
  <si>
    <t>LX-0085-02-RF0209</t>
  </si>
  <si>
    <t>changed to RF0503</t>
  </si>
  <si>
    <t>changed to RF0207</t>
  </si>
  <si>
    <t>changed to RF0208</t>
  </si>
  <si>
    <t>changed to RF0309</t>
  </si>
  <si>
    <t>changed to RF0405</t>
  </si>
  <si>
    <t>M.C.HEAT-COOLING PLT - Generator Roof</t>
  </si>
  <si>
    <t>M.C.HEAT-COOLING PLT - Main Upper Roof</t>
  </si>
  <si>
    <t>M.C.HEAT-COOLING PLT - Main Lower Roof</t>
  </si>
  <si>
    <t>M.C.HEAT-COOLING PLT - Fan Level East Rf</t>
  </si>
  <si>
    <t>M.C.HEAT-COOLING PLT - Fan Level Nrth Rf</t>
  </si>
  <si>
    <t>M.C.HEAT-COOLING PLT - Nrth Add. West Rf</t>
  </si>
  <si>
    <t>M.C.HEAT-COOLING PLT - Coal Chute Lwr Rf</t>
  </si>
  <si>
    <t>M.C.HEAT-COOLING PLT - Nrth Add. East Rf</t>
  </si>
  <si>
    <t>M.C.HEAT-COOLING PLT - Coal Chute Upr Rf</t>
  </si>
  <si>
    <t>changes to roof only</t>
  </si>
  <si>
    <t>changed to RF0302</t>
  </si>
  <si>
    <t>location not changed</t>
  </si>
  <si>
    <t>changed to RF0206</t>
  </si>
  <si>
    <t>This is a corrected Updates Sheet. The data in the Comments Column should now show the correct 'changed to'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</si>
</sst>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25" fillId="0" borderId="0" xfId="0" applyFont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pd.uky.edu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pd.uky.edu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pd.uky.edu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5" t="s">
        <v>7</v>
      </c>
      <c r="B1" s="78" t="s">
        <v>75</v>
      </c>
      <c r="C1" s="78"/>
      <c r="F1" s="67" t="s">
        <v>10</v>
      </c>
      <c r="G1" s="18">
        <v>42444</v>
      </c>
      <c r="J1" s="69" t="s">
        <v>34</v>
      </c>
      <c r="K1" s="69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6" t="s">
        <v>8</v>
      </c>
      <c r="B2" s="79" t="str">
        <f>VLOOKUP(B1,BuildingList!A:B,2,FALSE)</f>
        <v>Medical Center Heating and Cooling Plant</v>
      </c>
      <c r="C2" s="79"/>
      <c r="F2" s="68" t="s">
        <v>12</v>
      </c>
      <c r="G2" s="22" t="s">
        <v>71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37</v>
      </c>
      <c r="K5" s="72" t="s">
        <v>38</v>
      </c>
      <c r="L5" s="72" t="s">
        <v>39</v>
      </c>
      <c r="M5" s="72" t="s">
        <v>40</v>
      </c>
      <c r="N5" s="72" t="s">
        <v>38</v>
      </c>
      <c r="O5" s="72" t="s">
        <v>39</v>
      </c>
    </row>
    <row r="6" spans="1:16" s="41" customFormat="1" ht="15" thickTop="1" x14ac:dyDescent="0.3">
      <c r="A6" s="48"/>
      <c r="B6" s="48"/>
      <c r="C6" s="42"/>
      <c r="E6" s="50"/>
      <c r="F6" s="50"/>
      <c r="G6" s="50"/>
      <c r="I6" s="42" t="s">
        <v>111</v>
      </c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48"/>
      <c r="B9" s="48"/>
      <c r="C9" s="42"/>
      <c r="E9" s="61"/>
      <c r="F9" s="61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48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48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48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48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48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2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2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3"/>
      <c r="L16" s="42"/>
      <c r="M16" s="59" t="str">
        <f>IF(H16="No Change","N/A",IF(H16="New Tag Required",Lookup!F:F,IF(H16="Remove Old Sign",Lookup!F:F,IF(H16="N/A","N/A",""))))</f>
        <v/>
      </c>
      <c r="N16" s="63"/>
      <c r="O16" s="42"/>
    </row>
    <row r="17" spans="1:15" s="41" customFormat="1" x14ac:dyDescent="0.3">
      <c r="A17" s="62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3"/>
      <c r="L17" s="42"/>
      <c r="M17" s="59" t="str">
        <f>IF(H17="No Change","N/A",IF(H17="New Tag Required",Lookup!F:F,IF(H17="Remove Old Sign",Lookup!F:F,IF(H17="N/A","N/A",""))))</f>
        <v/>
      </c>
      <c r="N17" s="63"/>
      <c r="O17" s="42"/>
    </row>
    <row r="18" spans="1:15" s="41" customFormat="1" x14ac:dyDescent="0.3">
      <c r="A18" s="62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3"/>
      <c r="L18" s="42"/>
      <c r="M18" s="59" t="str">
        <f>IF(H18="No Change","N/A",IF(H18="New Tag Required",Lookup!F:F,IF(H18="Remove Old Sign",Lookup!F:F,IF(H18="N/A","N/A",""))))</f>
        <v/>
      </c>
      <c r="N18" s="63"/>
      <c r="O18" s="42"/>
    </row>
    <row r="19" spans="1:15" s="41" customFormat="1" x14ac:dyDescent="0.3">
      <c r="A19" s="62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3"/>
      <c r="L19" s="42"/>
      <c r="M19" s="59" t="str">
        <f>IF(H19="No Change","N/A",IF(H19="New Tag Required",Lookup!F:F,IF(H19="Remove Old Sign",Lookup!F:F,IF(H19="N/A","N/A",""))))</f>
        <v/>
      </c>
      <c r="N19" s="63"/>
      <c r="O19" s="42"/>
    </row>
    <row r="20" spans="1:15" s="41" customFormat="1" x14ac:dyDescent="0.3">
      <c r="A20" s="62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3"/>
      <c r="L20" s="42"/>
      <c r="M20" s="59" t="str">
        <f>IF(H20="No Change","N/A",IF(H20="New Tag Required",Lookup!F:F,IF(H20="Remove Old Sign",Lookup!F:F,IF(H20="N/A","N/A",""))))</f>
        <v/>
      </c>
      <c r="N20" s="63"/>
      <c r="O20" s="42"/>
    </row>
    <row r="21" spans="1:15" s="41" customFormat="1" x14ac:dyDescent="0.3">
      <c r="A21" s="62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3"/>
      <c r="L21" s="42"/>
      <c r="M21" s="59" t="str">
        <f>IF(H21="No Change","N/A",IF(H21="New Tag Required",Lookup!F:F,IF(H21="Remove Old Sign",Lookup!F:F,IF(H21="N/A","N/A",""))))</f>
        <v/>
      </c>
      <c r="N21" s="63"/>
      <c r="O21" s="42"/>
    </row>
    <row r="22" spans="1:15" s="41" customFormat="1" x14ac:dyDescent="0.3">
      <c r="A22" s="62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3"/>
      <c r="L22" s="42"/>
      <c r="M22" s="59" t="str">
        <f>IF(H22="No Change","N/A",IF(H22="New Tag Required",Lookup!F:F,IF(H22="Remove Old Sign",Lookup!F:F,IF(H22="N/A","N/A",""))))</f>
        <v/>
      </c>
      <c r="N22" s="63"/>
      <c r="O22" s="42"/>
    </row>
    <row r="23" spans="1:15" s="41" customFormat="1" x14ac:dyDescent="0.3">
      <c r="A23" s="62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M23" s="59" t="str">
        <f>IF(H23="No Change","N/A",IF(H23="New Tag Required",Lookup!F:F,IF(H23="Remove Old Sign",Lookup!F:F,IF(H23="N/A","N/A",""))))</f>
        <v/>
      </c>
      <c r="N23" s="63"/>
      <c r="O23" s="42"/>
    </row>
    <row r="24" spans="1:15" s="41" customFormat="1" x14ac:dyDescent="0.3">
      <c r="A24" s="62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4"/>
      <c r="M24" s="59" t="str">
        <f>IF(H24="No Change","N/A",IF(H24="New Tag Required",Lookup!F:F,IF(H24="Remove Old Sign",Lookup!F:F,IF(H24="N/A","N/A",""))))</f>
        <v/>
      </c>
      <c r="N24" s="63"/>
      <c r="O24" s="42"/>
    </row>
    <row r="25" spans="1:15" s="41" customFormat="1" x14ac:dyDescent="0.3">
      <c r="A25" s="62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4"/>
      <c r="M25" s="59" t="str">
        <f>IF(H25="No Change","N/A",IF(H25="New Tag Required",Lookup!F:F,IF(H25="Remove Old Sign",Lookup!F:F,IF(H25="N/A","N/A",""))))</f>
        <v/>
      </c>
      <c r="N25" s="64"/>
    </row>
    <row r="26" spans="1:15" s="41" customFormat="1" x14ac:dyDescent="0.3">
      <c r="A26" s="62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4"/>
      <c r="M26" s="59" t="str">
        <f>IF(H26="No Change","N/A",IF(H26="New Tag Required",Lookup!F:F,IF(H26="Remove Old Sign",Lookup!F:F,IF(H26="N/A","N/A",""))))</f>
        <v/>
      </c>
      <c r="N26" s="64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4"/>
      <c r="M27" s="59" t="str">
        <f>IF(H27="No Change","N/A",IF(H27="New Tag Required",Lookup!F:F,IF(H27="Remove Old Sign",Lookup!F:F,IF(H27="N/A","N/A",""))))</f>
        <v/>
      </c>
      <c r="N27" s="64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4"/>
      <c r="M28" s="59" t="str">
        <f>IF(H28="No Change","N/A",IF(H28="New Tag Required",Lookup!F:F,IF(H28="Remove Old Sign",Lookup!F:F,IF(H28="N/A","N/A",""))))</f>
        <v/>
      </c>
      <c r="N28" s="64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4"/>
      <c r="M29" s="59" t="str">
        <f>IF(H29="No Change","N/A",IF(H29="New Tag Required",Lookup!F:F,IF(H29="Remove Old Sign",Lookup!F:F,IF(H29="N/A","N/A",""))))</f>
        <v/>
      </c>
      <c r="N29" s="64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3" t="s">
        <v>46</v>
      </c>
      <c r="H34" s="74" t="s">
        <v>47</v>
      </c>
      <c r="J34" s="75" t="s">
        <v>41</v>
      </c>
      <c r="K34" s="10"/>
      <c r="L34" s="10"/>
      <c r="M34" s="75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8" operator="containsText" text="New Tag Required">
      <formula>NOT(ISERROR(SEARCH("New Tag Required",G40)))</formula>
    </cfRule>
  </conditionalFormatting>
  <conditionalFormatting sqref="D40:D100 D6 D8">
    <cfRule type="containsText" dxfId="58" priority="137" operator="containsText" text="Yes">
      <formula>NOT(ISERROR(SEARCH("Yes",D6)))</formula>
    </cfRule>
  </conditionalFormatting>
  <conditionalFormatting sqref="H40:H100 H201:H422">
    <cfRule type="containsText" dxfId="57" priority="125" operator="containsText" text="New Sign Required">
      <formula>NOT(ISERROR(SEARCH("New Sign Required",H40)))</formula>
    </cfRule>
  </conditionalFormatting>
  <conditionalFormatting sqref="G40:G100">
    <cfRule type="containsText" dxfId="56" priority="124" operator="containsText" text="Action Required">
      <formula>NOT(ISERROR(SEARCH("Action Required",G40)))</formula>
    </cfRule>
  </conditionalFormatting>
  <conditionalFormatting sqref="H40:H100">
    <cfRule type="containsText" dxfId="55" priority="123" operator="containsText" text="Action Required">
      <formula>NOT(ISERROR(SEARCH("Action Required",H40)))</formula>
    </cfRule>
  </conditionalFormatting>
  <conditionalFormatting sqref="G6 G10:G33 G36:G39">
    <cfRule type="containsText" dxfId="54" priority="65" operator="containsText" text="New Tag Required">
      <formula>NOT(ISERROR(SEARCH("New Tag Required",G6)))</formula>
    </cfRule>
  </conditionalFormatting>
  <conditionalFormatting sqref="D15:D39">
    <cfRule type="containsText" dxfId="53" priority="64" operator="containsText" text="Yes">
      <formula>NOT(ISERROR(SEARCH("Yes",D15)))</formula>
    </cfRule>
  </conditionalFormatting>
  <conditionalFormatting sqref="H6 H10:H33 H36:H39">
    <cfRule type="containsText" dxfId="52" priority="63" operator="containsText" text="New Sign Required">
      <formula>NOT(ISERROR(SEARCH("New Sign Required",H6)))</formula>
    </cfRule>
  </conditionalFormatting>
  <conditionalFormatting sqref="G6 G10:G33 G36:G39">
    <cfRule type="containsText" dxfId="51" priority="62" operator="containsText" text="Action Required">
      <formula>NOT(ISERROR(SEARCH("Action Required",G6)))</formula>
    </cfRule>
  </conditionalFormatting>
  <conditionalFormatting sqref="H6 H10:H33 H36:H39">
    <cfRule type="containsText" dxfId="50" priority="61" operator="containsText" text="Action Required">
      <formula>NOT(ISERROR(SEARCH("Action Required",H6)))</formula>
    </cfRule>
  </conditionalFormatting>
  <conditionalFormatting sqref="G6">
    <cfRule type="containsText" dxfId="49" priority="60" operator="containsText" text="New Tag Required">
      <formula>NOT(ISERROR(SEARCH("New Tag Required",G6)))</formula>
    </cfRule>
  </conditionalFormatting>
  <conditionalFormatting sqref="D6">
    <cfRule type="containsText" dxfId="48" priority="59" operator="containsText" text="Yes">
      <formula>NOT(ISERROR(SEARCH("Yes",D6)))</formula>
    </cfRule>
  </conditionalFormatting>
  <conditionalFormatting sqref="G6">
    <cfRule type="containsText" dxfId="47" priority="58" operator="containsText" text="Action Required">
      <formula>NOT(ISERROR(SEARCH("Action Required",G6)))</formula>
    </cfRule>
  </conditionalFormatting>
  <conditionalFormatting sqref="D101:D200">
    <cfRule type="containsText" dxfId="46" priority="57" operator="containsText" text="Yes">
      <formula>NOT(ISERROR(SEARCH("Yes",D101)))</formula>
    </cfRule>
  </conditionalFormatting>
  <conditionalFormatting sqref="H101:H200">
    <cfRule type="containsText" dxfId="45" priority="56" operator="containsText" text="New Sign Required">
      <formula>NOT(ISERROR(SEARCH("New Sign Required",H101)))</formula>
    </cfRule>
  </conditionalFormatting>
  <conditionalFormatting sqref="G101:G200">
    <cfRule type="containsText" dxfId="44" priority="55" operator="containsText" text="Action Required">
      <formula>NOT(ISERROR(SEARCH("Action Required",G101)))</formula>
    </cfRule>
  </conditionalFormatting>
  <conditionalFormatting sqref="H101:H200">
    <cfRule type="containsText" dxfId="43" priority="54" operator="containsText" text="Action Required">
      <formula>NOT(ISERROR(SEARCH("Action Required",H101)))</formula>
    </cfRule>
  </conditionalFormatting>
  <conditionalFormatting sqref="G7">
    <cfRule type="containsText" dxfId="42" priority="39" operator="containsText" text="New Tag Required">
      <formula>NOT(ISERROR(SEARCH("New Tag Required",G7)))</formula>
    </cfRule>
  </conditionalFormatting>
  <conditionalFormatting sqref="H7">
    <cfRule type="containsText" dxfId="41" priority="38" operator="containsText" text="New Sign Required">
      <formula>NOT(ISERROR(SEARCH("New Sign Required",H7)))</formula>
    </cfRule>
  </conditionalFormatting>
  <conditionalFormatting sqref="G7">
    <cfRule type="containsText" dxfId="40" priority="37" operator="containsText" text="Action Required">
      <formula>NOT(ISERROR(SEARCH("Action Required",G7)))</formula>
    </cfRule>
  </conditionalFormatting>
  <conditionalFormatting sqref="H7">
    <cfRule type="containsText" dxfId="39" priority="36" operator="containsText" text="Action Required">
      <formula>NOT(ISERROR(SEARCH("Action Required",H7)))</formula>
    </cfRule>
  </conditionalFormatting>
  <conditionalFormatting sqref="G8">
    <cfRule type="containsText" dxfId="38" priority="35" operator="containsText" text="New Tag Required">
      <formula>NOT(ISERROR(SEARCH("New Tag Required",G8)))</formula>
    </cfRule>
  </conditionalFormatting>
  <conditionalFormatting sqref="H8">
    <cfRule type="containsText" dxfId="37" priority="34" operator="containsText" text="New Sign Required">
      <formula>NOT(ISERROR(SEARCH("New Sign Required",H8)))</formula>
    </cfRule>
  </conditionalFormatting>
  <conditionalFormatting sqref="G8">
    <cfRule type="containsText" dxfId="36" priority="33" operator="containsText" text="Action Required">
      <formula>NOT(ISERROR(SEARCH("Action Required",G8)))</formula>
    </cfRule>
  </conditionalFormatting>
  <conditionalFormatting sqref="H8">
    <cfRule type="containsText" dxfId="35" priority="32" operator="containsText" text="Action Required">
      <formula>NOT(ISERROR(SEARCH("Action Required",H8)))</formula>
    </cfRule>
  </conditionalFormatting>
  <conditionalFormatting sqref="J2:N2">
    <cfRule type="cellIs" dxfId="34" priority="31" operator="notEqual">
      <formula>0</formula>
    </cfRule>
  </conditionalFormatting>
  <conditionalFormatting sqref="J6:J32">
    <cfRule type="cellIs" dxfId="33" priority="30" operator="equal">
      <formula>0</formula>
    </cfRule>
  </conditionalFormatting>
  <conditionalFormatting sqref="M6:M32">
    <cfRule type="cellIs" dxfId="32" priority="29" operator="equal">
      <formula>0</formula>
    </cfRule>
  </conditionalFormatting>
  <conditionalFormatting sqref="J6:J32 M6:M32">
    <cfRule type="cellIs" dxfId="31" priority="26" operator="equal">
      <formula>"In Progress"</formula>
    </cfRule>
    <cfRule type="cellIs" dxfId="30" priority="27" operator="equal">
      <formula>"Log Issues"</formula>
    </cfRule>
    <cfRule type="cellIs" dxfId="29" priority="28" operator="equal">
      <formula>"N/A"</formula>
    </cfRule>
  </conditionalFormatting>
  <conditionalFormatting sqref="K6:L15">
    <cfRule type="expression" dxfId="28" priority="25">
      <formula>$J6="Log Issues"</formula>
    </cfRule>
  </conditionalFormatting>
  <conditionalFormatting sqref="N6:N15">
    <cfRule type="expression" dxfId="27" priority="24">
      <formula>$M6="Log Issues"</formula>
    </cfRule>
  </conditionalFormatting>
  <conditionalFormatting sqref="G9">
    <cfRule type="containsText" dxfId="26" priority="23" operator="containsText" text="New Tag Required">
      <formula>NOT(ISERROR(SEARCH("New Tag Required",G9)))</formula>
    </cfRule>
  </conditionalFormatting>
  <conditionalFormatting sqref="H9">
    <cfRule type="containsText" dxfId="25" priority="22" operator="containsText" text="New Sign Required">
      <formula>NOT(ISERROR(SEARCH("New Sign Required",H9)))</formula>
    </cfRule>
  </conditionalFormatting>
  <conditionalFormatting sqref="G9">
    <cfRule type="containsText" dxfId="24" priority="21" operator="containsText" text="Action Required">
      <formula>NOT(ISERROR(SEARCH("Action Required",G9)))</formula>
    </cfRule>
  </conditionalFormatting>
  <conditionalFormatting sqref="H9">
    <cfRule type="containsText" dxfId="23" priority="20" operator="containsText" text="Action Required">
      <formula>NOT(ISERROR(SEARCH("Action Required",H9)))</formula>
    </cfRule>
  </conditionalFormatting>
  <conditionalFormatting sqref="H1:H1048576">
    <cfRule type="containsText" dxfId="22" priority="18" operator="containsText" text="Remove Old Sign">
      <formula>NOT(ISERROR(SEARCH("Remove Old Sign",H1)))</formula>
    </cfRule>
    <cfRule type="containsText" dxfId="21" priority="19" operator="containsText" text="Move Sign to New Location">
      <formula>NOT(ISERROR(SEARCH("Move Sign to New Location",H1)))</formula>
    </cfRule>
  </conditionalFormatting>
  <conditionalFormatting sqref="G1:G1048576">
    <cfRule type="containsText" dxfId="20" priority="17" operator="containsText" text="Remove Old Tag">
      <formula>NOT(ISERROR(SEARCH("Remove Old Tag",G1)))</formula>
    </cfRule>
  </conditionalFormatting>
  <conditionalFormatting sqref="D8">
    <cfRule type="containsText" dxfId="19" priority="13" operator="containsText" text="Yes">
      <formula>NOT(ISERROR(SEARCH("Yes",D8)))</formula>
    </cfRule>
  </conditionalFormatting>
  <conditionalFormatting sqref="D8">
    <cfRule type="containsText" dxfId="18" priority="11" operator="containsText" text="Yes">
      <formula>NOT(ISERROR(SEARCH("Yes",D8)))</formula>
    </cfRule>
  </conditionalFormatting>
  <conditionalFormatting sqref="D8">
    <cfRule type="containsText" dxfId="17" priority="9" operator="containsText" text="Yes">
      <formula>NOT(ISERROR(SEARCH("Yes",D8)))</formula>
    </cfRule>
  </conditionalFormatting>
  <conditionalFormatting sqref="D8">
    <cfRule type="containsText" dxfId="16" priority="7" operator="containsText" text="Yes">
      <formula>NOT(ISERROR(SEARCH("Yes",D8)))</formula>
    </cfRule>
  </conditionalFormatting>
  <conditionalFormatting sqref="D8">
    <cfRule type="containsText" dxfId="15" priority="5" operator="containsText" text="Yes">
      <formula>NOT(ISERROR(SEARCH("Yes",D8)))</formula>
    </cfRule>
  </conditionalFormatting>
  <conditionalFormatting sqref="D8">
    <cfRule type="containsText" dxfId="14" priority="3" operator="containsText" text="Yes">
      <formula>NOT(ISERROR(SEARCH("Yes",D8)))</formula>
    </cfRule>
  </conditionalFormatting>
  <conditionalFormatting sqref="D9:D14 D7">
    <cfRule type="containsText" dxfId="13" priority="2" operator="containsText" text="Yes">
      <formula>NOT(ISERROR(SEARCH("Yes",D7)))</formula>
    </cfRule>
  </conditionalFormatting>
  <conditionalFormatting sqref="D7:D14">
    <cfRule type="containsText" dxfId="12" priority="1" operator="containsText" text="Yes">
      <formula>NOT(ISERROR(SEARCH("Yes",D7)))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6"/>
  <sheetViews>
    <sheetView tabSelected="1" zoomScale="90" zoomScaleNormal="90" workbookViewId="0">
      <selection activeCell="H18" sqref="H18"/>
    </sheetView>
  </sheetViews>
  <sheetFormatPr defaultColWidth="9.109375" defaultRowHeight="14.4" x14ac:dyDescent="0.3"/>
  <cols>
    <col min="1" max="1" width="22.44140625" style="48" bestFit="1" customWidth="1"/>
    <col min="2" max="2" width="51.77734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0085</v>
      </c>
      <c r="C1" s="39"/>
      <c r="D1" s="17" t="s">
        <v>10</v>
      </c>
      <c r="E1" s="40">
        <f>'KD Changes'!G1</f>
        <v>42444</v>
      </c>
    </row>
    <row r="2" spans="1:10" ht="21.6" customHeight="1" x14ac:dyDescent="0.3">
      <c r="A2" s="43" t="s">
        <v>8</v>
      </c>
      <c r="B2" s="44" t="str">
        <f>VLOOKUP(B1,[1]BuildingList!A:B,2,FALSE)</f>
        <v>Medical Center Heating and Cooling Plant</v>
      </c>
      <c r="C2" s="45"/>
      <c r="D2" s="46" t="s">
        <v>12</v>
      </c>
      <c r="E2" s="47" t="str">
        <f>'KD Changes'!G2</f>
        <v>Alex Kloentrup</v>
      </c>
    </row>
    <row r="4" spans="1:10" ht="21" x14ac:dyDescent="0.4">
      <c r="A4" s="80" t="s">
        <v>115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6" t="s">
        <v>76</v>
      </c>
      <c r="B6" s="77" t="s">
        <v>77</v>
      </c>
      <c r="C6" s="41" t="s">
        <v>67</v>
      </c>
      <c r="E6" s="41" t="s">
        <v>98</v>
      </c>
      <c r="G6" s="29"/>
      <c r="H6" s="29"/>
      <c r="I6" s="41"/>
      <c r="J6" s="41"/>
    </row>
    <row r="7" spans="1:10" x14ac:dyDescent="0.3">
      <c r="A7" s="76" t="s">
        <v>78</v>
      </c>
      <c r="B7" s="77" t="s">
        <v>79</v>
      </c>
      <c r="C7" s="41" t="s">
        <v>67</v>
      </c>
      <c r="E7" s="41" t="s">
        <v>114</v>
      </c>
      <c r="G7" s="29"/>
      <c r="H7" s="29"/>
      <c r="I7" s="41"/>
      <c r="J7" s="41"/>
    </row>
    <row r="8" spans="1:10" ht="15" customHeight="1" x14ac:dyDescent="0.3">
      <c r="A8" s="76" t="s">
        <v>80</v>
      </c>
      <c r="B8" s="77" t="s">
        <v>81</v>
      </c>
      <c r="C8" s="41" t="s">
        <v>67</v>
      </c>
      <c r="E8" s="41" t="s">
        <v>99</v>
      </c>
      <c r="G8" s="29"/>
      <c r="H8" s="29"/>
      <c r="I8" s="41"/>
      <c r="J8" s="41"/>
    </row>
    <row r="9" spans="1:10" x14ac:dyDescent="0.3">
      <c r="A9" s="76" t="s">
        <v>82</v>
      </c>
      <c r="B9" s="77" t="s">
        <v>83</v>
      </c>
      <c r="C9" s="41" t="s">
        <v>67</v>
      </c>
      <c r="E9" s="41" t="s">
        <v>112</v>
      </c>
      <c r="F9" s="50"/>
      <c r="G9" s="29"/>
      <c r="H9" s="29"/>
    </row>
    <row r="10" spans="1:10" x14ac:dyDescent="0.3">
      <c r="A10" s="76" t="s">
        <v>86</v>
      </c>
      <c r="B10" s="77" t="s">
        <v>87</v>
      </c>
      <c r="C10" s="41" t="s">
        <v>67</v>
      </c>
      <c r="E10" s="41" t="s">
        <v>101</v>
      </c>
      <c r="F10" s="50"/>
      <c r="G10" s="29"/>
      <c r="H10" s="29"/>
    </row>
    <row r="11" spans="1:10" x14ac:dyDescent="0.3">
      <c r="A11" s="76" t="s">
        <v>88</v>
      </c>
      <c r="B11" s="77" t="s">
        <v>89</v>
      </c>
      <c r="C11" s="41" t="s">
        <v>67</v>
      </c>
      <c r="E11" s="41" t="s">
        <v>97</v>
      </c>
      <c r="F11" s="50"/>
      <c r="G11" s="29"/>
      <c r="H11" s="29"/>
    </row>
    <row r="12" spans="1:10" x14ac:dyDescent="0.3">
      <c r="A12" s="76"/>
      <c r="B12" s="77"/>
      <c r="F12" s="50"/>
      <c r="G12" s="29"/>
      <c r="H12" s="29"/>
    </row>
    <row r="13" spans="1:10" x14ac:dyDescent="0.3">
      <c r="A13" s="76" t="s">
        <v>85</v>
      </c>
      <c r="B13" s="41" t="s">
        <v>103</v>
      </c>
      <c r="C13" s="41" t="s">
        <v>69</v>
      </c>
      <c r="E13" s="41" t="s">
        <v>113</v>
      </c>
      <c r="F13" s="50"/>
      <c r="G13" s="29"/>
      <c r="H13" s="29"/>
    </row>
    <row r="14" spans="1:10" x14ac:dyDescent="0.3">
      <c r="A14" s="76" t="s">
        <v>84</v>
      </c>
      <c r="B14" s="41" t="s">
        <v>104</v>
      </c>
      <c r="C14" s="41" t="s">
        <v>69</v>
      </c>
      <c r="E14" s="41" t="s">
        <v>100</v>
      </c>
      <c r="F14" s="50"/>
      <c r="G14" s="29"/>
      <c r="H14" s="29"/>
    </row>
    <row r="15" spans="1:10" x14ac:dyDescent="0.3">
      <c r="A15" s="76"/>
      <c r="B15" s="41"/>
      <c r="F15" s="50"/>
      <c r="G15" s="29"/>
      <c r="H15" s="29"/>
    </row>
    <row r="16" spans="1:10" x14ac:dyDescent="0.3">
      <c r="A16" s="76" t="s">
        <v>90</v>
      </c>
      <c r="B16" s="41" t="s">
        <v>106</v>
      </c>
      <c r="C16" s="41" t="s">
        <v>66</v>
      </c>
      <c r="F16" s="50"/>
      <c r="G16" s="29"/>
      <c r="H16" s="29"/>
    </row>
    <row r="17" spans="1:8" x14ac:dyDescent="0.3">
      <c r="A17" s="76" t="s">
        <v>91</v>
      </c>
      <c r="B17" s="41" t="s">
        <v>105</v>
      </c>
      <c r="C17" s="41" t="s">
        <v>66</v>
      </c>
      <c r="F17" s="50"/>
      <c r="G17" s="29"/>
      <c r="H17" s="29"/>
    </row>
    <row r="18" spans="1:8" x14ac:dyDescent="0.3">
      <c r="A18" s="76" t="s">
        <v>92</v>
      </c>
      <c r="B18" s="41" t="s">
        <v>102</v>
      </c>
      <c r="C18" s="41" t="s">
        <v>66</v>
      </c>
      <c r="F18" s="51"/>
      <c r="G18" s="29"/>
      <c r="H18" s="29"/>
    </row>
    <row r="19" spans="1:8" x14ac:dyDescent="0.3">
      <c r="A19" s="76" t="s">
        <v>93</v>
      </c>
      <c r="B19" s="41" t="s">
        <v>107</v>
      </c>
      <c r="C19" s="41" t="s">
        <v>66</v>
      </c>
      <c r="F19" s="50"/>
      <c r="G19" s="29"/>
      <c r="H19" s="29"/>
    </row>
    <row r="20" spans="1:8" x14ac:dyDescent="0.3">
      <c r="A20" s="76" t="s">
        <v>94</v>
      </c>
      <c r="B20" s="41" t="s">
        <v>108</v>
      </c>
      <c r="C20" s="41" t="s">
        <v>66</v>
      </c>
      <c r="F20" s="50"/>
      <c r="G20" s="29"/>
      <c r="H20" s="29"/>
    </row>
    <row r="21" spans="1:8" x14ac:dyDescent="0.3">
      <c r="A21" s="76" t="s">
        <v>95</v>
      </c>
      <c r="B21" s="41" t="s">
        <v>109</v>
      </c>
      <c r="C21" s="41" t="s">
        <v>66</v>
      </c>
      <c r="F21" s="50"/>
      <c r="G21" s="29"/>
      <c r="H21" s="29"/>
    </row>
    <row r="22" spans="1:8" x14ac:dyDescent="0.3">
      <c r="A22" s="76" t="s">
        <v>96</v>
      </c>
      <c r="B22" s="41" t="s">
        <v>110</v>
      </c>
      <c r="C22" s="41" t="s">
        <v>66</v>
      </c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9"/>
      <c r="E28" s="50"/>
      <c r="F28" s="50"/>
      <c r="G28" s="29"/>
      <c r="H28" s="29"/>
    </row>
    <row r="29" spans="1:8" x14ac:dyDescent="0.3">
      <c r="A29" s="49"/>
      <c r="E29" s="50"/>
      <c r="F29" s="50"/>
      <c r="G29" s="29"/>
      <c r="H29" s="29"/>
    </row>
    <row r="30" spans="1:8" x14ac:dyDescent="0.3">
      <c r="A30" s="49"/>
      <c r="E30" s="50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50"/>
    </row>
    <row r="37" spans="1:8" x14ac:dyDescent="0.3">
      <c r="A37" s="49"/>
      <c r="E37" s="50"/>
      <c r="F37" s="50"/>
      <c r="G37" s="50"/>
    </row>
    <row r="38" spans="1:8" x14ac:dyDescent="0.3">
      <c r="A38" s="52"/>
      <c r="E38" s="50"/>
      <c r="F38" s="53"/>
      <c r="G38" s="50"/>
    </row>
    <row r="39" spans="1:8" x14ac:dyDescent="0.3">
      <c r="A39" s="52"/>
      <c r="E39" s="50"/>
      <c r="F39" s="53"/>
      <c r="G39" s="50"/>
    </row>
    <row r="40" spans="1:8" x14ac:dyDescent="0.3">
      <c r="A40" s="52"/>
      <c r="E40" s="50"/>
      <c r="F40" s="54"/>
      <c r="G40" s="50"/>
    </row>
    <row r="41" spans="1:8" x14ac:dyDescent="0.3">
      <c r="A41" s="49"/>
      <c r="E41" s="50"/>
      <c r="F41" s="53"/>
      <c r="G41" s="50"/>
    </row>
    <row r="42" spans="1:8" x14ac:dyDescent="0.3">
      <c r="A42" s="49"/>
      <c r="E42" s="50"/>
      <c r="F42" s="53"/>
      <c r="G42" s="50"/>
    </row>
    <row r="43" spans="1:8" x14ac:dyDescent="0.3">
      <c r="A43" s="55"/>
      <c r="E43" s="50"/>
      <c r="F43" s="50"/>
      <c r="G43" s="50"/>
    </row>
    <row r="44" spans="1:8" x14ac:dyDescent="0.3">
      <c r="A44" s="55"/>
      <c r="E44" s="50"/>
      <c r="F44" s="50"/>
      <c r="G44" s="50"/>
    </row>
    <row r="45" spans="1:8" x14ac:dyDescent="0.3">
      <c r="A45" s="55"/>
      <c r="E45" s="50"/>
      <c r="F45" s="50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C47" s="42"/>
      <c r="E47" s="50"/>
      <c r="F47" s="51"/>
      <c r="G47" s="50"/>
    </row>
    <row r="48" spans="1:8" x14ac:dyDescent="0.3">
      <c r="A48" s="55"/>
      <c r="C48" s="42"/>
      <c r="E48" s="50"/>
      <c r="F48" s="50"/>
      <c r="G48" s="50"/>
    </row>
    <row r="49" spans="1:7" x14ac:dyDescent="0.3">
      <c r="A49" s="55"/>
      <c r="C49" s="42"/>
      <c r="E49" s="50"/>
      <c r="F49" s="50"/>
      <c r="G49" s="50"/>
    </row>
    <row r="50" spans="1:7" x14ac:dyDescent="0.3">
      <c r="A50" s="49"/>
      <c r="C50" s="42"/>
      <c r="E50" s="50"/>
      <c r="F50" s="50"/>
      <c r="G50" s="50"/>
    </row>
    <row r="51" spans="1:7" x14ac:dyDescent="0.3">
      <c r="A51" s="49"/>
      <c r="C51" s="42"/>
    </row>
    <row r="52" spans="1:7" x14ac:dyDescent="0.3">
      <c r="C52" s="42"/>
    </row>
    <row r="53" spans="1:7" x14ac:dyDescent="0.3">
      <c r="C53" s="42"/>
    </row>
    <row r="54" spans="1:7" x14ac:dyDescent="0.3"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196" spans="3:3" x14ac:dyDescent="0.3">
      <c r="C196" s="41" t="s">
        <v>29</v>
      </c>
    </row>
  </sheetData>
  <sheetProtection insertRows="0" deleteRows="0" selectLockedCells="1"/>
  <conditionalFormatting sqref="G36:G49">
    <cfRule type="containsText" dxfId="11" priority="16" operator="containsText" text="New Tag Required">
      <formula>NOT(ISERROR(SEARCH("New Tag Required",G36)))</formula>
    </cfRule>
  </conditionalFormatting>
  <conditionalFormatting sqref="D46:D95">
    <cfRule type="containsText" dxfId="10" priority="15" operator="containsText" text="Yes">
      <formula>NOT(ISERROR(SEARCH("Yes",D46)))</formula>
    </cfRule>
  </conditionalFormatting>
  <conditionalFormatting sqref="H36:H95 H196:H417">
    <cfRule type="containsText" dxfId="9" priority="14" operator="containsText" text="New Sign Required">
      <formula>NOT(ISERROR(SEARCH("New Sign Required",H36)))</formula>
    </cfRule>
  </conditionalFormatting>
  <conditionalFormatting sqref="G36:G95">
    <cfRule type="containsText" dxfId="8" priority="13" operator="containsText" text="Action Required">
      <formula>NOT(ISERROR(SEARCH("Action Required",G36)))</formula>
    </cfRule>
  </conditionalFormatting>
  <conditionalFormatting sqref="H36:H95">
    <cfRule type="containsText" dxfId="7" priority="12" operator="containsText" text="Action Required">
      <formula>NOT(ISERROR(SEARCH("Action Required",H36)))</formula>
    </cfRule>
  </conditionalFormatting>
  <conditionalFormatting sqref="D96:D195">
    <cfRule type="containsText" dxfId="6" priority="7" operator="containsText" text="Yes">
      <formula>NOT(ISERROR(SEARCH("Yes",D96)))</formula>
    </cfRule>
  </conditionalFormatting>
  <conditionalFormatting sqref="H96:H195">
    <cfRule type="containsText" dxfId="5" priority="6" operator="containsText" text="New Sign Required">
      <formula>NOT(ISERROR(SEARCH("New Sign Required",H96)))</formula>
    </cfRule>
  </conditionalFormatting>
  <conditionalFormatting sqref="G96:G195">
    <cfRule type="containsText" dxfId="4" priority="5" operator="containsText" text="Action Required">
      <formula>NOT(ISERROR(SEARCH("Action Required",G96)))</formula>
    </cfRule>
  </conditionalFormatting>
  <conditionalFormatting sqref="H96:H195">
    <cfRule type="containsText" dxfId="3" priority="4" operator="containsText" text="Action Required">
      <formula>NOT(ISERROR(SEARCH("Action Required",H96)))</formula>
    </cfRule>
  </conditionalFormatting>
  <conditionalFormatting sqref="H1:H4 H36:H1048576 G6:G35 A4">
    <cfRule type="containsText" dxfId="2" priority="2" operator="containsText" text="Remove Old Sign">
      <formula>NOT(ISERROR(SEARCH("Remove Old Sign",A1)))</formula>
    </cfRule>
    <cfRule type="containsText" dxfId="1" priority="3" operator="containsText" text="Move Sign to New Location">
      <formula>NOT(ISERROR(SEARCH("Move Sign to New Location",A1)))</formula>
    </cfRule>
  </conditionalFormatting>
  <conditionalFormatting sqref="G36:G1048576 F5:F8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6:D70">
      <formula1>YesNo</formula1>
    </dataValidation>
    <dataValidation type="list" allowBlank="1" showInputMessage="1" showErrorMessage="1" sqref="H196:H400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C47:C195</xm:sqref>
        </x14:dataValidation>
        <x14:dataValidation type="list" allowBlank="1" showInputMessage="1" showErrorMessage="1">
          <x14:formula1>
            <xm:f>[1]Lookup!#REF!</xm:f>
          </x14:formula1>
          <xm:sqref>G36:H195</xm:sqref>
        </x14:dataValidation>
        <x14:dataValidation type="list" allowBlank="1" showInputMessage="1" showErrorMessage="1">
          <x14:formula1>
            <xm:f>Lookup!$G$1:$G$5</xm:f>
          </x14:formula1>
          <xm:sqref>C6:C11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2016-04-07T15:40:29Z</dcterms:modified>
</cp:coreProperties>
</file>