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216" yWindow="2100" windowWidth="16752" windowHeight="9384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" i="4" l="1"/>
  <c r="E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1" i="4" l="1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s="1"/>
</calcChain>
</file>

<file path=xl/sharedStrings.xml><?xml version="1.0" encoding="utf-8"?>
<sst xmlns="http://schemas.openxmlformats.org/spreadsheetml/2006/main" count="118" uniqueCount="87">
  <si>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</si>
  <si>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</si>
  <si>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</si>
  <si>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</si>
  <si>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</si>
  <si>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</si>
  <si>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</si>
  <si>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</si>
  <si>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</si>
  <si>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</si>
  <si>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</si>
  <si>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</si>
  <si>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</si>
  <si>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</si>
  <si>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</si>
  <si>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</si>
  <si>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</si>
  <si>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</si>
  <si>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</si>
  <si>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</si>
  <si>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</si>
  <si>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</si>
  <si>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</si>
  <si>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</si>
  <si>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</si>
  <si>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</si>
  <si>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</si>
  <si>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</si>
  <si>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</si>
  <si>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</si>
  <si>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</si>
  <si>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</si>
  <si>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</si>
  <si>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</si>
  <si>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</si>
  <si>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</si>
  <si>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</si>
  <si>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</si>
  <si>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</si>
  <si>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</si>
  <si>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</si>
  <si>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</si>
  <si>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</si>
  <si>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</si>
  <si>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</si>
  <si>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</si>
  <si>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</si>
  <si>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</si>
  <si>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</si>
  <si>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</si>
  <si>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</si>
  <si>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</si>
  <si>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</si>
  <si>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</si>
  <si>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</si>
  <si>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</si>
  <si>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</si>
  <si>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</si>
  <si>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</si>
  <si>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</si>
  <si>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</si>
  <si>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</si>
  <si>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</si>
  <si>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</si>
  <si>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</si>
  <si>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</si>
  <si>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</si>
  <si>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</si>
  <si>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</si>
  <si>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</si>
  <si>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</si>
  <si>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</si>
  <si>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</si>
  <si>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302</t>
  </si>
  <si>
    <t>03</t>
  </si>
  <si>
    <t>302A</t>
  </si>
  <si>
    <t>Room 302A created from room 302</t>
  </si>
  <si>
    <t>334A</t>
  </si>
  <si>
    <t>Room 334A created from room 302</t>
  </si>
  <si>
    <t>0082</t>
  </si>
  <si>
    <t>LX-0082-03-302</t>
  </si>
  <si>
    <t>Multi-Discip Science Bldg - Room 302</t>
  </si>
  <si>
    <t>Rooms 302A and 334A were created from part of this room</t>
  </si>
  <si>
    <t>LX-0082-03-302A</t>
  </si>
  <si>
    <t>Multi-Discip Science Bldg - Room 302A</t>
  </si>
  <si>
    <t>LX-0082-03-334A</t>
  </si>
  <si>
    <t>Multi-Discip Science Bldg - Room 334A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</si>
</sst>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protection locked="0"/>
    </xf>
    <xf numFmtId="3" fontId="0" fillId="0" borderId="0" xfId="0" applyNumberFormat="1" applyFont="1" applyFill="1" applyBorder="1" applyAlignme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0240</v>
          </cell>
          <cell r="C194" t="str">
            <v>468 Rose Lane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0418</v>
          </cell>
          <cell r="C296" t="str">
            <v>Bus Shelter #4</v>
          </cell>
        </row>
        <row r="297">
          <cell r="A297" t="str">
            <v>0419</v>
          </cell>
          <cell r="C297" t="str">
            <v>Bus Shelter #13</v>
          </cell>
        </row>
        <row r="298">
          <cell r="A298" t="str">
            <v>0420</v>
          </cell>
          <cell r="C298" t="str">
            <v>424 Euclid Avenue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F6" sqref="F6:F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1" t="s">
        <v>79</v>
      </c>
      <c r="C1" s="71"/>
      <c r="F1" s="18" t="s">
        <v>10</v>
      </c>
      <c r="G1" s="55">
        <v>42045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2" t="str">
        <f>VLOOKUP(B1,BuildingList!A:B,2,FALSE)</f>
        <v>Multi-Disciplinary Science Building (MDS)</v>
      </c>
      <c r="C2" s="72"/>
      <c r="F2" s="24" t="s">
        <v>12</v>
      </c>
      <c r="G2" s="62" t="s">
        <v>62</v>
      </c>
      <c r="J2" s="15">
        <f>G35-J35</f>
        <v>2</v>
      </c>
      <c r="K2" s="15">
        <f>H35-M35</f>
        <v>2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63" t="s">
        <v>73</v>
      </c>
      <c r="B6" s="63" t="s">
        <v>74</v>
      </c>
      <c r="C6" s="57" t="s">
        <v>22</v>
      </c>
      <c r="D6" s="56" t="s">
        <v>5</v>
      </c>
      <c r="E6" s="65">
        <v>555</v>
      </c>
      <c r="F6" s="66">
        <v>289</v>
      </c>
      <c r="G6" s="65" t="s">
        <v>2</v>
      </c>
      <c r="H6" s="56" t="s">
        <v>2</v>
      </c>
      <c r="I6" s="57"/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28.8" x14ac:dyDescent="0.3">
      <c r="A7" s="63" t="s">
        <v>75</v>
      </c>
      <c r="B7" s="63" t="s">
        <v>74</v>
      </c>
      <c r="C7" s="57" t="s">
        <v>24</v>
      </c>
      <c r="D7" s="56" t="s">
        <v>5</v>
      </c>
      <c r="E7" s="65">
        <v>0</v>
      </c>
      <c r="F7" s="66">
        <v>132</v>
      </c>
      <c r="G7" s="65" t="s">
        <v>3</v>
      </c>
      <c r="H7" s="56" t="s">
        <v>18</v>
      </c>
      <c r="I7" s="57" t="s">
        <v>76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customHeight="1" x14ac:dyDescent="0.3">
      <c r="A8" s="63" t="s">
        <v>77</v>
      </c>
      <c r="B8" s="63" t="s">
        <v>74</v>
      </c>
      <c r="C8" s="57" t="s">
        <v>24</v>
      </c>
      <c r="D8" s="56" t="s">
        <v>5</v>
      </c>
      <c r="E8" s="73">
        <v>0</v>
      </c>
      <c r="F8" s="74">
        <v>127</v>
      </c>
      <c r="G8" s="65" t="s">
        <v>3</v>
      </c>
      <c r="H8" s="56" t="s">
        <v>18</v>
      </c>
      <c r="I8" s="57" t="s">
        <v>78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3"/>
      <c r="C9" s="11"/>
      <c r="E9" s="37"/>
      <c r="F9" s="37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x14ac:dyDescent="0.3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5"/>
      <c r="L13" s="10"/>
      <c r="M13" s="10" t="str">
        <f>IF(H13="No Change","N/A",IF(H13="New Tag Required",Lookup!F:F,IF(H13="Remove Old Sign",Lookup!F:F,IF(H13="N/A","N/A",""))))</f>
        <v/>
      </c>
      <c r="N13" s="35"/>
      <c r="O13" s="10"/>
    </row>
    <row r="14" spans="1:16" x14ac:dyDescent="0.3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5"/>
      <c r="L14" s="10"/>
      <c r="M14" s="10" t="str">
        <f>IF(H14="No Change","N/A",IF(H14="New Tag Required",Lookup!F:F,IF(H14="Remove Old Sign",Lookup!F:F,IF(H14="N/A","N/A",""))))</f>
        <v/>
      </c>
      <c r="N14" s="35"/>
      <c r="O14" s="10"/>
    </row>
    <row r="15" spans="1:16" x14ac:dyDescent="0.3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5"/>
      <c r="L15" s="10"/>
      <c r="M15" s="10" t="str">
        <f>IF(H15="No Change","N/A",IF(H15="New Tag Required",Lookup!F:F,IF(H15="Remove Old Sign",Lookup!F:F,IF(H15="N/A","N/A",""))))</f>
        <v/>
      </c>
      <c r="N15" s="35"/>
      <c r="O15" s="10"/>
    </row>
    <row r="16" spans="1:16" x14ac:dyDescent="0.3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x14ac:dyDescent="0.3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x14ac:dyDescent="0.3">
      <c r="A18" s="38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x14ac:dyDescent="0.3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x14ac:dyDescent="0.3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x14ac:dyDescent="0.3">
      <c r="A21" s="38"/>
      <c r="C21" s="11"/>
      <c r="E21" s="34"/>
      <c r="F21" s="40"/>
      <c r="G21" s="34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x14ac:dyDescent="0.3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x14ac:dyDescent="0.3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1:15" x14ac:dyDescent="0.3">
      <c r="A24" s="38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1:15" x14ac:dyDescent="0.3">
      <c r="A25" s="38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x14ac:dyDescent="0.3">
      <c r="A26" s="38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x14ac:dyDescent="0.3">
      <c r="A27" s="36"/>
      <c r="C27" s="11"/>
      <c r="E27" s="34"/>
      <c r="F27" s="34"/>
      <c r="G27" s="34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x14ac:dyDescent="0.3">
      <c r="A28" s="36"/>
      <c r="C28" s="11"/>
      <c r="E28" s="34"/>
      <c r="F28" s="34"/>
      <c r="G28" s="34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1:15" x14ac:dyDescent="0.3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x14ac:dyDescent="0.3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x14ac:dyDescent="0.3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x14ac:dyDescent="0.3">
      <c r="A32" s="36"/>
      <c r="C32" s="11"/>
      <c r="E32" s="34"/>
      <c r="F32" s="34"/>
      <c r="G32" s="34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" thickBot="1" x14ac:dyDescent="0.35">
      <c r="A33" s="36"/>
      <c r="C33" s="11"/>
      <c r="E33" s="34"/>
      <c r="F33" s="34"/>
      <c r="G33" s="34"/>
      <c r="K33" s="41"/>
      <c r="N33" s="41"/>
    </row>
    <row r="34" spans="1:14" ht="43.2" x14ac:dyDescent="0.3">
      <c r="A34" s="36"/>
      <c r="C34" s="11"/>
      <c r="E34" s="34"/>
      <c r="F34" s="34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" thickBot="1" x14ac:dyDescent="0.35">
      <c r="A35" s="36"/>
      <c r="C35" s="11"/>
      <c r="E35" s="34"/>
      <c r="F35" s="34"/>
      <c r="G35" s="14">
        <f>COUNTIF(G6:G34,"New Tag Required")</f>
        <v>2</v>
      </c>
      <c r="H35" s="13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6"/>
      <c r="C36" s="11"/>
      <c r="E36" s="34"/>
      <c r="F36" s="34"/>
      <c r="G36" s="34"/>
    </row>
    <row r="37" spans="1:14" x14ac:dyDescent="0.3">
      <c r="A37" s="36"/>
      <c r="C37" s="11"/>
      <c r="E37" s="34"/>
      <c r="F37" s="34"/>
      <c r="G37" s="34"/>
    </row>
    <row r="38" spans="1:14" x14ac:dyDescent="0.3">
      <c r="A38" s="36"/>
      <c r="C38" s="11"/>
      <c r="E38" s="34"/>
      <c r="F38" s="34"/>
      <c r="G38" s="34"/>
    </row>
    <row r="39" spans="1:14" x14ac:dyDescent="0.3">
      <c r="A39" s="36"/>
      <c r="C39" s="11"/>
      <c r="E39" s="34"/>
      <c r="F39" s="34"/>
      <c r="G39" s="34"/>
    </row>
    <row r="40" spans="1:14" x14ac:dyDescent="0.3">
      <c r="A40" s="36"/>
      <c r="C40" s="11"/>
      <c r="E40" s="34"/>
      <c r="F40" s="34"/>
      <c r="G40" s="34"/>
    </row>
    <row r="41" spans="1:14" x14ac:dyDescent="0.3">
      <c r="A41" s="36"/>
      <c r="C41" s="11"/>
      <c r="E41" s="34"/>
      <c r="F41" s="34"/>
      <c r="G41" s="34"/>
    </row>
    <row r="42" spans="1:14" x14ac:dyDescent="0.3">
      <c r="A42" s="36"/>
      <c r="C42" s="11"/>
      <c r="E42" s="34"/>
      <c r="F42" s="34"/>
      <c r="G42" s="34"/>
    </row>
    <row r="43" spans="1:14" x14ac:dyDescent="0.3">
      <c r="A43" s="45"/>
      <c r="C43" s="11"/>
      <c r="E43" s="34"/>
      <c r="F43" s="46"/>
      <c r="G43" s="34"/>
    </row>
    <row r="44" spans="1:14" x14ac:dyDescent="0.3">
      <c r="A44" s="45"/>
      <c r="C44" s="11"/>
      <c r="E44" s="34"/>
      <c r="F44" s="46"/>
      <c r="G44" s="34"/>
    </row>
    <row r="45" spans="1:14" x14ac:dyDescent="0.3">
      <c r="A45" s="45"/>
      <c r="C45" s="11"/>
      <c r="E45" s="34"/>
      <c r="F45" s="47"/>
      <c r="G45" s="34"/>
    </row>
    <row r="46" spans="1:14" x14ac:dyDescent="0.3">
      <c r="A46" s="36"/>
      <c r="C46" s="11"/>
      <c r="E46" s="34"/>
      <c r="F46" s="46"/>
      <c r="G46" s="34"/>
    </row>
    <row r="47" spans="1:14" x14ac:dyDescent="0.3">
      <c r="A47" s="36"/>
      <c r="C47" s="11"/>
      <c r="E47" s="34"/>
      <c r="F47" s="46"/>
      <c r="G47" s="34"/>
    </row>
    <row r="48" spans="1:14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8"/>
      <c r="C51" s="11"/>
      <c r="E51" s="34"/>
      <c r="F51" s="34"/>
      <c r="G51" s="34"/>
    </row>
    <row r="52" spans="1:7" x14ac:dyDescent="0.3">
      <c r="A52" s="49"/>
      <c r="C52" s="11"/>
      <c r="E52" s="34"/>
      <c r="F52" s="40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48"/>
      <c r="C54" s="11"/>
      <c r="E54" s="34"/>
      <c r="F54" s="34"/>
      <c r="G54" s="34"/>
    </row>
    <row r="55" spans="1:7" x14ac:dyDescent="0.3">
      <c r="A55" s="36"/>
      <c r="C55" s="11"/>
      <c r="E55" s="34"/>
      <c r="F55" s="34"/>
      <c r="G55" s="34"/>
    </row>
    <row r="56" spans="1:7" x14ac:dyDescent="0.3">
      <c r="A56" s="3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78" priority="147" operator="containsText" text="New Tag Required">
      <formula>NOT(ISERROR(SEARCH("New Tag Required",G40)))</formula>
    </cfRule>
  </conditionalFormatting>
  <conditionalFormatting sqref="D40:D100">
    <cfRule type="containsText" dxfId="77" priority="146" operator="containsText" text="Yes">
      <formula>NOT(ISERROR(SEARCH("Yes",D40)))</formula>
    </cfRule>
  </conditionalFormatting>
  <conditionalFormatting sqref="H40:H100 H201:H422">
    <cfRule type="containsText" dxfId="76" priority="134" operator="containsText" text="New Sign Required">
      <formula>NOT(ISERROR(SEARCH("New Sign Required",H40)))</formula>
    </cfRule>
  </conditionalFormatting>
  <conditionalFormatting sqref="G40:G100">
    <cfRule type="containsText" dxfId="75" priority="133" operator="containsText" text="Action Required">
      <formula>NOT(ISERROR(SEARCH("Action Required",G40)))</formula>
    </cfRule>
  </conditionalFormatting>
  <conditionalFormatting sqref="H40:H100">
    <cfRule type="containsText" dxfId="74" priority="132" operator="containsText" text="Action Required">
      <formula>NOT(ISERROR(SEARCH("Action Required",H40)))</formula>
    </cfRule>
  </conditionalFormatting>
  <conditionalFormatting sqref="G10:G33 G36:G39">
    <cfRule type="containsText" dxfId="73" priority="74" operator="containsText" text="New Tag Required">
      <formula>NOT(ISERROR(SEARCH("New Tag Required",G10)))</formula>
    </cfRule>
  </conditionalFormatting>
  <conditionalFormatting sqref="D10:D39">
    <cfRule type="containsText" dxfId="72" priority="73" operator="containsText" text="Yes">
      <formula>NOT(ISERROR(SEARCH("Yes",D10)))</formula>
    </cfRule>
  </conditionalFormatting>
  <conditionalFormatting sqref="H10:H33 H36:H39">
    <cfRule type="containsText" dxfId="71" priority="72" operator="containsText" text="New Sign Required">
      <formula>NOT(ISERROR(SEARCH("New Sign Required",H10)))</formula>
    </cfRule>
  </conditionalFormatting>
  <conditionalFormatting sqref="G10:G33 G36:G39">
    <cfRule type="containsText" dxfId="70" priority="71" operator="containsText" text="Action Required">
      <formula>NOT(ISERROR(SEARCH("Action Required",G10)))</formula>
    </cfRule>
  </conditionalFormatting>
  <conditionalFormatting sqref="H10:H33 H36:H39">
    <cfRule type="containsText" dxfId="69" priority="70" operator="containsText" text="Action Required">
      <formula>NOT(ISERROR(SEARCH("Action Required",H10)))</formula>
    </cfRule>
  </conditionalFormatting>
  <conditionalFormatting sqref="D101:D200">
    <cfRule type="containsText" dxfId="65" priority="66" operator="containsText" text="Yes">
      <formula>NOT(ISERROR(SEARCH("Yes",D101)))</formula>
    </cfRule>
  </conditionalFormatting>
  <conditionalFormatting sqref="H101:H200">
    <cfRule type="containsText" dxfId="64" priority="65" operator="containsText" text="New Sign Required">
      <formula>NOT(ISERROR(SEARCH("New Sign Required",H101)))</formula>
    </cfRule>
  </conditionalFormatting>
  <conditionalFormatting sqref="G101:G200">
    <cfRule type="containsText" dxfId="63" priority="64" operator="containsText" text="Action Required">
      <formula>NOT(ISERROR(SEARCH("Action Required",G101)))</formula>
    </cfRule>
  </conditionalFormatting>
  <conditionalFormatting sqref="H101:H200">
    <cfRule type="containsText" dxfId="62" priority="63" operator="containsText" text="Action Required">
      <formula>NOT(ISERROR(SEARCH("Action Required",H101)))</formula>
    </cfRule>
  </conditionalFormatting>
  <conditionalFormatting sqref="D9">
    <cfRule type="containsText" dxfId="61" priority="60" operator="containsText" text="Yes">
      <formula>NOT(ISERROR(SEARCH("Yes",D9)))</formula>
    </cfRule>
  </conditionalFormatting>
  <conditionalFormatting sqref="J2:N2">
    <cfRule type="cellIs" dxfId="51" priority="40" operator="notEqual">
      <formula>0</formula>
    </cfRule>
  </conditionalFormatting>
  <conditionalFormatting sqref="J6:J32">
    <cfRule type="cellIs" dxfId="50" priority="39" operator="equal">
      <formula>0</formula>
    </cfRule>
  </conditionalFormatting>
  <conditionalFormatting sqref="M6:M32">
    <cfRule type="cellIs" dxfId="49" priority="38" operator="equal">
      <formula>0</formula>
    </cfRule>
  </conditionalFormatting>
  <conditionalFormatting sqref="J6:J32 M6:M32">
    <cfRule type="cellIs" dxfId="48" priority="35" operator="equal">
      <formula>"In Progress"</formula>
    </cfRule>
    <cfRule type="cellIs" dxfId="47" priority="36" operator="equal">
      <formula>"Log Issues"</formula>
    </cfRule>
    <cfRule type="cellIs" dxfId="46" priority="37" operator="equal">
      <formula>"N/A"</formula>
    </cfRule>
  </conditionalFormatting>
  <conditionalFormatting sqref="K6:L15">
    <cfRule type="expression" dxfId="45" priority="34">
      <formula>$J6="Log Issues"</formula>
    </cfRule>
  </conditionalFormatting>
  <conditionalFormatting sqref="N6:N15">
    <cfRule type="expression" dxfId="44" priority="33">
      <formula>$M6="Log Issues"</formula>
    </cfRule>
  </conditionalFormatting>
  <conditionalFormatting sqref="G9">
    <cfRule type="containsText" dxfId="43" priority="32" operator="containsText" text="New Tag Required">
      <formula>NOT(ISERROR(SEARCH("New Tag Required",G9)))</formula>
    </cfRule>
  </conditionalFormatting>
  <conditionalFormatting sqref="H9">
    <cfRule type="containsText" dxfId="42" priority="31" operator="containsText" text="New Sign Required">
      <formula>NOT(ISERROR(SEARCH("New Sign Required",H9)))</formula>
    </cfRule>
  </conditionalFormatting>
  <conditionalFormatting sqref="G9">
    <cfRule type="containsText" dxfId="41" priority="30" operator="containsText" text="Action Required">
      <formula>NOT(ISERROR(SEARCH("Action Required",G9)))</formula>
    </cfRule>
  </conditionalFormatting>
  <conditionalFormatting sqref="H9">
    <cfRule type="containsText" dxfId="40" priority="29" operator="containsText" text="Action Required">
      <formula>NOT(ISERROR(SEARCH("Action Required",H9)))</formula>
    </cfRule>
  </conditionalFormatting>
  <conditionalFormatting sqref="H1:H5 H9:H1048576">
    <cfRule type="containsText" dxfId="39" priority="27" operator="containsText" text="Remove Old Sign">
      <formula>NOT(ISERROR(SEARCH("Remove Old Sign",H1)))</formula>
    </cfRule>
    <cfRule type="containsText" dxfId="38" priority="28" operator="containsText" text="Move Sign to New Location">
      <formula>NOT(ISERROR(SEARCH("Move Sign to New Location",H1)))</formula>
    </cfRule>
  </conditionalFormatting>
  <conditionalFormatting sqref="G3:G5 G9:G1048576">
    <cfRule type="containsText" dxfId="37" priority="26" operator="containsText" text="Remove Old Tag">
      <formula>NOT(ISERROR(SEARCH("Remove Old Tag",G3)))</formula>
    </cfRule>
  </conditionalFormatting>
  <conditionalFormatting sqref="D8">
    <cfRule type="containsText" dxfId="24" priority="25" operator="containsText" text="Yes">
      <formula>NOT(ISERROR(SEARCH("Yes",D8)))</formula>
    </cfRule>
  </conditionalFormatting>
  <conditionalFormatting sqref="D6">
    <cfRule type="containsText" dxfId="23" priority="24" operator="containsText" text="Yes">
      <formula>NOT(ISERROR(SEARCH("Yes",D6)))</formula>
    </cfRule>
  </conditionalFormatting>
  <conditionalFormatting sqref="G6">
    <cfRule type="containsText" dxfId="22" priority="23" operator="containsText" text="New Tag Required">
      <formula>NOT(ISERROR(SEARCH("New Tag Required",G6)))</formula>
    </cfRule>
  </conditionalFormatting>
  <conditionalFormatting sqref="H6">
    <cfRule type="containsText" dxfId="21" priority="22" operator="containsText" text="New Sign Required">
      <formula>NOT(ISERROR(SEARCH("New Sign Required",H6)))</formula>
    </cfRule>
  </conditionalFormatting>
  <conditionalFormatting sqref="G6">
    <cfRule type="containsText" dxfId="20" priority="21" operator="containsText" text="Action Required">
      <formula>NOT(ISERROR(SEARCH("Action Required",G6)))</formula>
    </cfRule>
  </conditionalFormatting>
  <conditionalFormatting sqref="H6">
    <cfRule type="containsText" dxfId="19" priority="20" operator="containsText" text="Action Required">
      <formula>NOT(ISERROR(SEARCH("Action Required",H6)))</formula>
    </cfRule>
  </conditionalFormatting>
  <conditionalFormatting sqref="G8">
    <cfRule type="containsText" dxfId="18" priority="17" operator="containsText" text="Action Required">
      <formula>NOT(ISERROR(SEARCH("Action Required",G8)))</formula>
    </cfRule>
  </conditionalFormatting>
  <conditionalFormatting sqref="G8">
    <cfRule type="containsText" dxfId="17" priority="19" operator="containsText" text="New Tag Required">
      <formula>NOT(ISERROR(SEARCH("New Tag Required",G8)))</formula>
    </cfRule>
  </conditionalFormatting>
  <conditionalFormatting sqref="H8">
    <cfRule type="containsText" dxfId="16" priority="18" operator="containsText" text="New Sign Required">
      <formula>NOT(ISERROR(SEARCH("New Sign Required",H8)))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H8 H6">
    <cfRule type="containsText" dxfId="14" priority="14" operator="containsText" text="Remove Old Sign">
      <formula>NOT(ISERROR(SEARCH("Remove Old Sign",H6)))</formula>
    </cfRule>
    <cfRule type="containsText" dxfId="13" priority="15" operator="containsText" text="Move Sign to New Location">
      <formula>NOT(ISERROR(SEARCH("Move Sign to New Location",H6)))</formula>
    </cfRule>
  </conditionalFormatting>
  <conditionalFormatting sqref="G8 G6">
    <cfRule type="containsText" dxfId="12" priority="13" operator="containsText" text="Remove Old Tag">
      <formula>NOT(ISERROR(SEARCH("Remove Old Tag",G6)))</formula>
    </cfRule>
  </conditionalFormatting>
  <conditionalFormatting sqref="D7">
    <cfRule type="containsText" dxfId="11" priority="12" operator="containsText" text="Yes">
      <formula>NOT(ISERROR(SEARCH("Yes",D7)))</formula>
    </cfRule>
  </conditionalFormatting>
  <conditionalFormatting sqref="G7">
    <cfRule type="containsText" dxfId="10" priority="11" operator="containsText" text="New Tag Required">
      <formula>NOT(ISERROR(SEARCH("New Tag Required",G7)))</formula>
    </cfRule>
  </conditionalFormatting>
  <conditionalFormatting sqref="H7">
    <cfRule type="containsText" dxfId="9" priority="10" operator="containsText" text="New Sign Required">
      <formula>NOT(ISERROR(SEARCH("New Sign Required",H7)))</formula>
    </cfRule>
  </conditionalFormatting>
  <conditionalFormatting sqref="G7">
    <cfRule type="containsText" dxfId="8" priority="9" operator="containsText" text="Action Required">
      <formula>NOT(ISERROR(SEARCH("Action Required",G7)))</formula>
    </cfRule>
  </conditionalFormatting>
  <conditionalFormatting sqref="H7">
    <cfRule type="containsText" dxfId="7" priority="8" operator="containsText" text="Action Required">
      <formula>NOT(ISERROR(SEARCH("Action Required",H7)))</formula>
    </cfRule>
  </conditionalFormatting>
  <conditionalFormatting sqref="G7">
    <cfRule type="containsText" dxfId="6" priority="7" operator="containsText" text="New Tag Required">
      <formula>NOT(ISERROR(SEARCH("New Tag Required",G7)))</formula>
    </cfRule>
  </conditionalFormatting>
  <conditionalFormatting sqref="D7">
    <cfRule type="containsText" dxfId="5" priority="6" operator="containsText" text="Yes">
      <formula>NOT(ISERROR(SEARCH("Yes",D7)))</formula>
    </cfRule>
  </conditionalFormatting>
  <conditionalFormatting sqref="G7">
    <cfRule type="containsText" dxfId="4" priority="5" operator="containsText" text="Action Required">
      <formula>NOT(ISERROR(SEARCH("Action Required",G7)))</formula>
    </cfRule>
  </conditionalFormatting>
  <conditionalFormatting sqref="H7">
    <cfRule type="containsText" dxfId="3" priority="3" operator="containsText" text="Remove Old Sign">
      <formula>NOT(ISERROR(SEARCH("Remove Old Sign",H7)))</formula>
    </cfRule>
    <cfRule type="containsText" dxfId="2" priority="4" operator="containsText" text="Move Sign to New Location">
      <formula>NOT(ISERROR(SEARCH("Move Sign to New Location",H7)))</formula>
    </cfRule>
  </conditionalFormatting>
  <conditionalFormatting sqref="G7">
    <cfRule type="containsText" dxfId="1" priority="2" operator="containsText" text="Remove Old Tag">
      <formula>NOT(ISERROR(SEARCH("Remove Old Tag",G7)))</formula>
    </cfRule>
  </conditionalFormatting>
  <conditionalFormatting sqref="G1:G2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C9:C200</xm:sqref>
        </x14:dataValidation>
        <x14:dataValidation type="list" allowBlank="1" showInputMessage="1" showErrorMessage="1">
          <x14:formula1>
            <xm:f>Lookup!$A$1:$A$8</xm:f>
          </x14:formula1>
          <xm:sqref>G9:G32</xm:sqref>
        </x14:dataValidation>
        <x14:dataValidation type="list" allowBlank="1" showInputMessage="1" showErrorMessage="1">
          <x14:formula1>
            <xm:f>Lookup!$D$1:$D$10</xm:f>
          </x14:formula1>
          <xm:sqref>H9:H32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Lookup!#REF!</xm:f>
          </x14:formula1>
          <xm:sqref>H6:H8</xm:sqref>
        </x14:dataValidation>
        <x14:dataValidation type="list" allowBlank="1" showInputMessage="1" showErrorMessage="1">
          <x14:formula1>
            <xm:f>Lookup!#REF!</xm:f>
          </x14:formula1>
          <xm:sqref>G6:G8</xm:sqref>
        </x14:dataValidation>
        <x14:dataValidation type="list" allowBlank="1" showInputMessage="1">
          <x14:formula1>
            <xm:f>Lookup!#REF!</xm:f>
          </x14:formula1>
          <xm:sqref>C6:C8</xm:sqref>
        </x14:dataValidation>
        <x14:dataValidation type="list" allowBlank="1" showInputMessage="1" showErrorMessage="1">
          <x14:formula1>
            <xm:f>Lookup!#REF!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24" sqref="C24"/>
    </sheetView>
  </sheetViews>
  <sheetFormatPr defaultColWidth="9.109375" defaultRowHeight="14.4" x14ac:dyDescent="0.3"/>
  <cols>
    <col min="1" max="1" width="22.44140625" style="63" bestFit="1" customWidth="1"/>
    <col min="2" max="2" width="37.77734375" style="63" customWidth="1"/>
    <col min="3" max="3" width="24" style="56" customWidth="1"/>
    <col min="4" max="4" width="14.33203125" style="56" bestFit="1" customWidth="1"/>
    <col min="5" max="5" width="15.332031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0082</v>
      </c>
      <c r="C1" s="54"/>
      <c r="D1" s="18" t="s">
        <v>10</v>
      </c>
      <c r="E1" s="55">
        <f>'KD Changes'!G1</f>
        <v>42045</v>
      </c>
    </row>
    <row r="2" spans="1:10" ht="15" customHeight="1" x14ac:dyDescent="0.25">
      <c r="A2" s="58" t="s">
        <v>8</v>
      </c>
      <c r="B2" s="59" t="str">
        <f>VLOOKUP(B1,[1]BuildingList!A:B,2,FALSE)</f>
        <v>Multi-Disciplinary Science Building (MDS)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80</v>
      </c>
      <c r="B6" s="1" t="s">
        <v>81</v>
      </c>
      <c r="C6" s="56" t="s">
        <v>71</v>
      </c>
      <c r="D6" s="66">
        <v>289</v>
      </c>
      <c r="E6" s="56" t="s">
        <v>82</v>
      </c>
      <c r="G6" s="32"/>
      <c r="H6" s="32"/>
      <c r="I6" s="56"/>
      <c r="J6" s="56"/>
    </row>
    <row r="7" spans="1:10" x14ac:dyDescent="0.3">
      <c r="A7" s="1" t="s">
        <v>83</v>
      </c>
      <c r="B7" s="1" t="s">
        <v>84</v>
      </c>
      <c r="C7" s="56" t="s">
        <v>69</v>
      </c>
      <c r="D7" s="66">
        <v>132</v>
      </c>
      <c r="G7" s="32"/>
      <c r="H7" s="32"/>
      <c r="I7" s="56"/>
      <c r="J7" s="56"/>
    </row>
    <row r="8" spans="1:10" ht="15" customHeight="1" x14ac:dyDescent="0.3">
      <c r="A8" s="1" t="s">
        <v>85</v>
      </c>
      <c r="B8" s="1" t="s">
        <v>86</v>
      </c>
      <c r="C8" s="56" t="s">
        <v>69</v>
      </c>
      <c r="D8" s="74">
        <v>127</v>
      </c>
      <c r="G8" s="32"/>
      <c r="H8" s="32"/>
      <c r="I8" s="56"/>
      <c r="J8" s="56"/>
    </row>
    <row r="9" spans="1:10" x14ac:dyDescent="0.3">
      <c r="B9" s="57"/>
      <c r="G9" s="32"/>
      <c r="H9" s="32"/>
      <c r="I9" s="56"/>
      <c r="J9" s="56"/>
    </row>
    <row r="10" spans="1:10" x14ac:dyDescent="0.3">
      <c r="B10" s="57"/>
      <c r="F10" s="65"/>
      <c r="G10" s="32"/>
      <c r="H10" s="32"/>
    </row>
    <row r="11" spans="1:10" x14ac:dyDescent="0.3">
      <c r="A11" s="56"/>
      <c r="B11" s="56"/>
      <c r="F11" s="65"/>
      <c r="G11" s="32"/>
      <c r="H11" s="32"/>
    </row>
    <row r="12" spans="1:10" x14ac:dyDescent="0.3">
      <c r="A12" s="56"/>
      <c r="B12" s="57"/>
      <c r="F12" s="65"/>
      <c r="G12" s="32"/>
      <c r="H12" s="32"/>
    </row>
    <row r="13" spans="1:10" ht="15" x14ac:dyDescent="0.25">
      <c r="A13" s="56"/>
      <c r="B13" s="56"/>
      <c r="F13" s="65"/>
      <c r="G13" s="32"/>
      <c r="H13" s="32"/>
    </row>
    <row r="14" spans="1:10" x14ac:dyDescent="0.3">
      <c r="A14" s="56"/>
      <c r="B14" s="57"/>
      <c r="F14" s="65"/>
      <c r="G14" s="32"/>
      <c r="H14" s="32"/>
    </row>
    <row r="15" spans="1:10" ht="15" x14ac:dyDescent="0.25">
      <c r="A15" s="56"/>
      <c r="B15" s="56"/>
      <c r="F15" s="65"/>
      <c r="G15" s="32"/>
      <c r="H15" s="32"/>
    </row>
    <row r="16" spans="1:10" x14ac:dyDescent="0.3">
      <c r="A16" s="56"/>
      <c r="B16" s="57"/>
      <c r="F16" s="65"/>
      <c r="G16" s="32"/>
      <c r="H16" s="32"/>
    </row>
    <row r="17" spans="1:8" x14ac:dyDescent="0.3">
      <c r="A17" s="56"/>
      <c r="B17" s="56"/>
      <c r="F17" s="65"/>
      <c r="G17" s="32"/>
      <c r="H17" s="32"/>
    </row>
    <row r="18" spans="1:8" x14ac:dyDescent="0.3">
      <c r="A18" s="56"/>
      <c r="B18" s="56"/>
      <c r="F18" s="65"/>
      <c r="G18" s="32"/>
      <c r="H18" s="32"/>
    </row>
    <row r="19" spans="1:8" x14ac:dyDescent="0.3">
      <c r="A19" s="56"/>
      <c r="B19" s="56"/>
      <c r="F19" s="65"/>
      <c r="G19" s="32"/>
      <c r="H19" s="32"/>
    </row>
    <row r="20" spans="1:8" x14ac:dyDescent="0.3">
      <c r="A20" s="56"/>
      <c r="B20" s="56"/>
      <c r="F20" s="65"/>
      <c r="G20" s="32"/>
      <c r="H20" s="32"/>
    </row>
    <row r="21" spans="1:8" x14ac:dyDescent="0.3">
      <c r="A21" s="56"/>
      <c r="B21" s="56"/>
      <c r="F21" s="66"/>
      <c r="G21" s="32"/>
      <c r="H21" s="32"/>
    </row>
    <row r="22" spans="1:8" x14ac:dyDescent="0.3">
      <c r="A22" s="56"/>
      <c r="B22" s="56"/>
      <c r="F22" s="65"/>
      <c r="G22" s="32"/>
      <c r="H22" s="32"/>
    </row>
    <row r="23" spans="1:8" x14ac:dyDescent="0.3">
      <c r="A23" s="56"/>
      <c r="B23" s="56"/>
      <c r="F23" s="65"/>
      <c r="G23" s="32"/>
      <c r="H23" s="32"/>
    </row>
    <row r="24" spans="1:8" x14ac:dyDescent="0.3">
      <c r="A24" s="56"/>
      <c r="B24" s="56"/>
      <c r="F24" s="65"/>
      <c r="G24" s="32"/>
      <c r="H24" s="32"/>
    </row>
    <row r="25" spans="1:8" x14ac:dyDescent="0.3">
      <c r="A25" s="56"/>
      <c r="B25" s="56"/>
      <c r="F25" s="65"/>
      <c r="G25" s="32"/>
      <c r="H25" s="32"/>
    </row>
    <row r="26" spans="1:8" x14ac:dyDescent="0.3">
      <c r="A26" s="56"/>
      <c r="B26" s="56"/>
      <c r="F26" s="65"/>
      <c r="G26" s="32"/>
      <c r="H26" s="32"/>
    </row>
    <row r="27" spans="1:8" x14ac:dyDescent="0.3">
      <c r="A27" s="56"/>
      <c r="B27" s="56"/>
      <c r="F27" s="65"/>
      <c r="G27" s="32"/>
      <c r="H27" s="32"/>
    </row>
    <row r="28" spans="1:8" x14ac:dyDescent="0.3">
      <c r="A28" s="56"/>
      <c r="B28" s="56"/>
      <c r="F28" s="65"/>
      <c r="G28" s="32"/>
      <c r="H28" s="32"/>
    </row>
    <row r="29" spans="1:8" x14ac:dyDescent="0.3">
      <c r="A29" s="56"/>
      <c r="B29" s="56"/>
      <c r="F29" s="65"/>
      <c r="G29" s="32"/>
      <c r="H29" s="32"/>
    </row>
    <row r="30" spans="1:8" x14ac:dyDescent="0.3">
      <c r="A30" s="56"/>
      <c r="B30" s="56"/>
      <c r="F30" s="65"/>
      <c r="G30" s="32"/>
      <c r="H30" s="32"/>
    </row>
    <row r="31" spans="1:8" x14ac:dyDescent="0.3">
      <c r="A31" s="64"/>
      <c r="E31" s="65"/>
      <c r="F31" s="65"/>
      <c r="G31" s="32"/>
      <c r="H31" s="32"/>
    </row>
    <row r="32" spans="1:8" x14ac:dyDescent="0.3">
      <c r="A32" s="64"/>
      <c r="E32" s="65"/>
      <c r="F32" s="65"/>
      <c r="G32" s="32"/>
      <c r="H32" s="32"/>
    </row>
    <row r="33" spans="1:8" x14ac:dyDescent="0.3">
      <c r="A33" s="64"/>
      <c r="E33" s="65"/>
      <c r="F33" s="65"/>
      <c r="G33" s="32"/>
      <c r="H33" s="32"/>
    </row>
    <row r="34" spans="1:8" x14ac:dyDescent="0.3">
      <c r="A34" s="64"/>
      <c r="E34" s="65"/>
      <c r="F34" s="65"/>
      <c r="G34" s="32"/>
      <c r="H34" s="32"/>
    </row>
    <row r="35" spans="1:8" x14ac:dyDescent="0.3">
      <c r="A35" s="64"/>
      <c r="E35" s="65"/>
      <c r="F35" s="65"/>
      <c r="G35" s="32"/>
      <c r="H35" s="32"/>
    </row>
    <row r="36" spans="1:8" x14ac:dyDescent="0.3">
      <c r="A36" s="64"/>
      <c r="E36" s="65"/>
      <c r="F36" s="65"/>
      <c r="G36" s="32"/>
      <c r="H36" s="32"/>
    </row>
    <row r="37" spans="1:8" x14ac:dyDescent="0.3">
      <c r="A37" s="64"/>
      <c r="E37" s="65"/>
      <c r="F37" s="65"/>
      <c r="G37" s="32"/>
      <c r="H37" s="32"/>
    </row>
    <row r="38" spans="1:8" x14ac:dyDescent="0.3">
      <c r="A38" s="64"/>
      <c r="E38" s="65"/>
      <c r="F38" s="65"/>
      <c r="G38" s="32"/>
      <c r="H38" s="32"/>
    </row>
    <row r="39" spans="1:8" x14ac:dyDescent="0.3">
      <c r="A39" s="64"/>
      <c r="E39" s="65"/>
      <c r="F39" s="65"/>
      <c r="G39" s="65"/>
    </row>
    <row r="40" spans="1:8" x14ac:dyDescent="0.3">
      <c r="A40" s="64"/>
      <c r="E40" s="65"/>
      <c r="F40" s="65"/>
      <c r="G40" s="65"/>
    </row>
    <row r="41" spans="1:8" x14ac:dyDescent="0.3">
      <c r="A41" s="67"/>
      <c r="E41" s="65"/>
      <c r="F41" s="68"/>
      <c r="G41" s="65"/>
    </row>
    <row r="42" spans="1:8" x14ac:dyDescent="0.3">
      <c r="A42" s="67"/>
      <c r="E42" s="65"/>
      <c r="F42" s="68"/>
      <c r="G42" s="65"/>
    </row>
    <row r="43" spans="1:8" x14ac:dyDescent="0.3">
      <c r="A43" s="67"/>
      <c r="E43" s="65"/>
      <c r="F43" s="69"/>
      <c r="G43" s="65"/>
    </row>
    <row r="44" spans="1:8" x14ac:dyDescent="0.3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36" priority="16" operator="containsText" text="New Tag Required">
      <formula>NOT(ISERROR(SEARCH("New Tag Required",G39)))</formula>
    </cfRule>
  </conditionalFormatting>
  <conditionalFormatting sqref="D49:D98">
    <cfRule type="containsText" dxfId="35" priority="15" operator="containsText" text="Yes">
      <formula>NOT(ISERROR(SEARCH("Yes",D49)))</formula>
    </cfRule>
  </conditionalFormatting>
  <conditionalFormatting sqref="H39:H98 H199:H420">
    <cfRule type="containsText" dxfId="34" priority="14" operator="containsText" text="New Sign Required">
      <formula>NOT(ISERROR(SEARCH("New Sign Required",H39)))</formula>
    </cfRule>
  </conditionalFormatting>
  <conditionalFormatting sqref="G39:G98">
    <cfRule type="containsText" dxfId="33" priority="13" operator="containsText" text="Action Required">
      <formula>NOT(ISERROR(SEARCH("Action Required",G39)))</formula>
    </cfRule>
  </conditionalFormatting>
  <conditionalFormatting sqref="H39:H98">
    <cfRule type="containsText" dxfId="32" priority="12" operator="containsText" text="Action Required">
      <formula>NOT(ISERROR(SEARCH("Action Required",H39)))</formula>
    </cfRule>
  </conditionalFormatting>
  <conditionalFormatting sqref="D99:D198">
    <cfRule type="containsText" dxfId="31" priority="7" operator="containsText" text="Yes">
      <formula>NOT(ISERROR(SEARCH("Yes",D99)))</formula>
    </cfRule>
  </conditionalFormatting>
  <conditionalFormatting sqref="H99:H198">
    <cfRule type="containsText" dxfId="30" priority="6" operator="containsText" text="New Sign Required">
      <formula>NOT(ISERROR(SEARCH("New Sign Required",H99)))</formula>
    </cfRule>
  </conditionalFormatting>
  <conditionalFormatting sqref="G99:G198">
    <cfRule type="containsText" dxfId="29" priority="5" operator="containsText" text="Action Required">
      <formula>NOT(ISERROR(SEARCH("Action Required",G99)))</formula>
    </cfRule>
  </conditionalFormatting>
  <conditionalFormatting sqref="H99:H198">
    <cfRule type="containsText" dxfId="28" priority="4" operator="containsText" text="Action Required">
      <formula>NOT(ISERROR(SEARCH("Action Required",H99)))</formula>
    </cfRule>
  </conditionalFormatting>
  <conditionalFormatting sqref="H1:H4 H39:H1048576 G5:G38">
    <cfRule type="containsText" dxfId="27" priority="2" operator="containsText" text="Remove Old Sign">
      <formula>NOT(ISERROR(SEARCH("Remove Old Sign",G1)))</formula>
    </cfRule>
    <cfRule type="containsText" dxfId="26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25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x14ac:dyDescent="0.3">
      <c r="A26" s="50"/>
      <c r="B26" s="50"/>
      <c r="C26" s="50"/>
      <c r="D26" s="50"/>
      <c r="F26" s="50"/>
      <c r="G26" s="50"/>
    </row>
    <row r="27" spans="1:7" x14ac:dyDescent="0.3">
      <c r="A27" s="50"/>
      <c r="B27" s="50"/>
      <c r="C27" s="50"/>
      <c r="D27" s="50"/>
      <c r="F27" s="50"/>
      <c r="G27" s="50"/>
    </row>
    <row r="28" spans="1:7" x14ac:dyDescent="0.3">
      <c r="A28" s="50"/>
      <c r="B28" s="50"/>
      <c r="C28" s="50"/>
      <c r="D28" s="50"/>
      <c r="F28" s="50"/>
      <c r="G28" s="50"/>
    </row>
    <row r="29" spans="1:7" x14ac:dyDescent="0.3">
      <c r="A29" s="50"/>
      <c r="B29" s="50"/>
      <c r="C29" s="50"/>
      <c r="D29" s="50"/>
      <c r="F29" s="50"/>
      <c r="G29" s="50"/>
    </row>
    <row r="30" spans="1:7" x14ac:dyDescent="0.3">
      <c r="A30" s="50"/>
      <c r="B30" s="50"/>
      <c r="C30" s="50"/>
      <c r="D30" s="50"/>
      <c r="F30" s="50"/>
      <c r="G30" s="50"/>
    </row>
    <row r="31" spans="1:7" x14ac:dyDescent="0.3">
      <c r="A31" s="50"/>
      <c r="B31" s="50"/>
      <c r="C31" s="50"/>
      <c r="D31" s="50"/>
      <c r="F31" s="50"/>
      <c r="G31" s="50"/>
    </row>
    <row r="32" spans="1:7" x14ac:dyDescent="0.3">
      <c r="A32" s="50"/>
      <c r="B32" s="50"/>
      <c r="C32" s="50"/>
      <c r="D32" s="50"/>
      <c r="F32" s="50"/>
      <c r="G32" s="50"/>
    </row>
    <row r="33" spans="1:7" x14ac:dyDescent="0.3">
      <c r="A33" s="50"/>
      <c r="B33" s="50"/>
      <c r="C33" s="50"/>
      <c r="D33" s="50"/>
      <c r="F33" s="50"/>
      <c r="G33" s="50"/>
    </row>
    <row r="34" spans="1:7" x14ac:dyDescent="0.3">
      <c r="A34" s="50"/>
      <c r="B34" s="50"/>
      <c r="C34" s="50"/>
      <c r="D34" s="50"/>
      <c r="F34" s="50"/>
      <c r="G34" s="50"/>
    </row>
    <row r="35" spans="1:7" x14ac:dyDescent="0.3">
      <c r="A35" s="50"/>
      <c r="B35" s="50"/>
      <c r="C35" s="50"/>
      <c r="D35" s="50"/>
      <c r="F35" s="50"/>
      <c r="G35" s="50"/>
    </row>
    <row r="36" spans="1:7" x14ac:dyDescent="0.3">
      <c r="A36" s="50"/>
      <c r="B36" s="50"/>
      <c r="C36" s="50"/>
      <c r="D36" s="50"/>
      <c r="F36" s="50"/>
      <c r="G36" s="50"/>
    </row>
    <row r="37" spans="1:7" x14ac:dyDescent="0.3">
      <c r="A37" s="50"/>
      <c r="B37" s="50"/>
      <c r="C37" s="50"/>
      <c r="D37" s="50"/>
      <c r="F37" s="50"/>
      <c r="G37" s="50"/>
    </row>
    <row r="38" spans="1:7" x14ac:dyDescent="0.3">
      <c r="A38" s="50"/>
      <c r="B38" s="50"/>
      <c r="C38" s="50"/>
      <c r="D38" s="50"/>
      <c r="F38" s="50"/>
      <c r="G38" s="50"/>
    </row>
    <row r="39" spans="1:7" x14ac:dyDescent="0.3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0240</v>
      </c>
      <c r="B194" s="3" t="str">
        <f>([3]UKBuilding_List!C194)</f>
        <v>468 Rose Lane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0418</v>
      </c>
      <c r="B296" s="3" t="str">
        <f>([3]UKBuilding_List!C296)</f>
        <v>Bus Shelter #4</v>
      </c>
    </row>
    <row r="297" spans="1:2" ht="15" x14ac:dyDescent="0.25">
      <c r="A297" s="2" t="str">
        <f>([3]UKBuilding_List!A297)</f>
        <v>0419</v>
      </c>
      <c r="B297" s="3" t="str">
        <f>([3]UKBuilding_List!C297)</f>
        <v>Bus Shelter #13</v>
      </c>
    </row>
    <row r="298" spans="1:2" ht="15" x14ac:dyDescent="0.25">
      <c r="A298" s="2" t="str">
        <f>([3]UKBuilding_List!A298)</f>
        <v>0420</v>
      </c>
      <c r="B298" s="3" t="str">
        <f>([3]UKBuilding_List!C298)</f>
        <v>424 Euclid Avenue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2015-02-11T18:24:42Z</dcterms:modified>
</cp:coreProperties>
</file>