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80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29" i="1" l="1"/>
  <c r="G29" i="1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</calcChain>
</file>

<file path=xl/sharedStrings.xml><?xml version="1.0" encoding="utf-8"?>
<sst xmlns="http://schemas.openxmlformats.org/spreadsheetml/2006/main" count="98" uniqueCount="81">
  <si>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</si>
  <si>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</si>
  <si>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</si>
  <si>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</si>
  <si>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</si>
  <si>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</si>
  <si>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</si>
  <si>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</si>
  <si>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</si>
  <si>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</si>
  <si>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</si>
  <si>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</si>
  <si>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</si>
  <si>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</si>
  <si>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</si>
  <si>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</si>
  <si>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</si>
  <si>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</si>
  <si>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</si>
  <si>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</si>
  <si>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</si>
  <si>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</si>
  <si>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</si>
  <si>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</si>
  <si>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</si>
  <si>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</si>
  <si>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</si>
  <si>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</si>
  <si>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</si>
  <si>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</si>
  <si>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</si>
  <si>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</si>
  <si>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</si>
  <si>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</si>
  <si>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</si>
  <si>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</si>
  <si>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</si>
  <si>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</si>
  <si>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</si>
  <si>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</si>
  <si>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</si>
  <si>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</si>
  <si>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</si>
  <si>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</si>
  <si>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</si>
  <si>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</si>
  <si>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</si>
  <si>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</si>
  <si>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</si>
  <si>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</si>
  <si>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</si>
  <si>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</si>
  <si>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</si>
  <si>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</si>
  <si>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</si>
  <si>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</si>
  <si>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</si>
  <si>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</si>
  <si>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</si>
  <si>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</si>
  <si>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</si>
  <si>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</si>
  <si>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</si>
  <si>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</si>
  <si>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</si>
  <si>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</si>
  <si>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</si>
  <si>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</si>
  <si>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</si>
  <si>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</si>
  <si>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</si>
  <si>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</si>
  <si>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</si>
  <si>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</si>
  <si>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</si>
  <si>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</si>
  <si>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GSF</t>
  </si>
  <si>
    <t>02</t>
  </si>
  <si>
    <t>0080</t>
  </si>
  <si>
    <t>Lyman T. Johnson Hall</t>
  </si>
  <si>
    <t>excludes open to below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</si>
</sst>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I6" sqref="I6"/>
    </sheetView>
  </sheetViews>
  <sheetFormatPr defaultColWidth="9.140625" defaultRowHeight="15.75" x14ac:dyDescent="0.25"/>
  <cols>
    <col min="1" max="1" width="10.7109375" style="44" customWidth="1"/>
    <col min="2" max="2" width="10.7109375" style="15" customWidth="1"/>
    <col min="3" max="3" width="38.7109375" style="13" customWidth="1"/>
    <col min="4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56" customFormat="1" ht="78.75" x14ac:dyDescent="0.25">
      <c r="A1" s="37" t="s">
        <v>7</v>
      </c>
      <c r="B1" s="81" t="s">
        <v>78</v>
      </c>
      <c r="C1" s="81"/>
      <c r="D1" s="57"/>
      <c r="E1" s="57"/>
      <c r="F1" s="53" t="s">
        <v>10</v>
      </c>
      <c r="G1" s="70">
        <v>43600</v>
      </c>
      <c r="H1" s="57"/>
      <c r="I1" s="57"/>
      <c r="J1" s="51" t="s">
        <v>33</v>
      </c>
      <c r="K1" s="51" t="s">
        <v>34</v>
      </c>
      <c r="L1" s="52"/>
      <c r="M1" s="52"/>
      <c r="N1" s="52"/>
      <c r="O1" s="59" t="s">
        <v>35</v>
      </c>
      <c r="P1" s="60" t="s">
        <v>47</v>
      </c>
    </row>
    <row r="2" spans="1:17" s="56" customFormat="1" ht="32.25" thickBot="1" x14ac:dyDescent="0.3">
      <c r="A2" s="37" t="s">
        <v>8</v>
      </c>
      <c r="B2" s="82" t="s">
        <v>79</v>
      </c>
      <c r="C2" s="82"/>
      <c r="D2" s="57"/>
      <c r="E2" s="57"/>
      <c r="F2" s="53" t="s">
        <v>12</v>
      </c>
      <c r="G2" s="1" t="s">
        <v>73</v>
      </c>
      <c r="H2" s="57"/>
      <c r="I2" s="57"/>
      <c r="J2" s="54">
        <f>G29-J29</f>
        <v>0</v>
      </c>
      <c r="K2" s="54">
        <f>H29-M29</f>
        <v>0</v>
      </c>
      <c r="L2" s="55"/>
      <c r="M2" s="55"/>
      <c r="N2" s="55"/>
      <c r="O2" s="61"/>
      <c r="P2" s="62"/>
    </row>
    <row r="3" spans="1:17" s="56" customFormat="1" x14ac:dyDescent="0.25">
      <c r="A3" s="58"/>
      <c r="B3" s="58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7" s="56" customFormat="1" x14ac:dyDescent="0.25">
      <c r="A4" s="58"/>
      <c r="B4" s="58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7" s="69" customFormat="1" ht="45.75" thickBot="1" x14ac:dyDescent="0.3">
      <c r="A5" s="67" t="s">
        <v>19</v>
      </c>
      <c r="B5" s="68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7" s="24" customFormat="1" ht="30" customHeight="1" thickTop="1" x14ac:dyDescent="0.25">
      <c r="A6" s="45" t="s">
        <v>76</v>
      </c>
      <c r="B6" s="63" t="s">
        <v>77</v>
      </c>
      <c r="C6" s="11" t="s">
        <v>71</v>
      </c>
      <c r="D6" s="71" t="s">
        <v>5</v>
      </c>
      <c r="E6" s="11">
        <v>20031</v>
      </c>
      <c r="F6" s="11">
        <v>19845</v>
      </c>
      <c r="G6" s="11" t="s">
        <v>13</v>
      </c>
      <c r="H6" s="11" t="s">
        <v>13</v>
      </c>
      <c r="I6" s="11" t="s">
        <v>80</v>
      </c>
      <c r="J6" s="13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46"/>
      <c r="B7" s="63"/>
      <c r="C7" s="11"/>
      <c r="D7" s="72"/>
      <c r="E7" s="25"/>
      <c r="F7" s="25"/>
      <c r="G7" s="11"/>
      <c r="H7" s="11"/>
      <c r="I7" s="25"/>
      <c r="J7" s="32"/>
      <c r="K7" s="33"/>
      <c r="L7" s="30"/>
      <c r="M7" s="32"/>
      <c r="N7" s="33"/>
      <c r="O7" s="32"/>
    </row>
    <row r="8" spans="1:17" s="24" customFormat="1" ht="15" customHeight="1" x14ac:dyDescent="0.25">
      <c r="A8" s="47"/>
      <c r="B8" s="30"/>
      <c r="C8" s="11"/>
      <c r="D8" s="72"/>
      <c r="E8" s="25"/>
      <c r="F8" s="25"/>
      <c r="G8" s="25"/>
      <c r="H8" s="25"/>
      <c r="I8" s="25"/>
      <c r="J8" s="32"/>
      <c r="K8" s="33"/>
      <c r="L8" s="30"/>
      <c r="M8" s="32"/>
      <c r="N8" s="33"/>
      <c r="O8" s="32"/>
    </row>
    <row r="9" spans="1:17" s="24" customFormat="1" x14ac:dyDescent="0.25">
      <c r="A9" s="47"/>
      <c r="B9" s="30"/>
      <c r="C9" s="11"/>
      <c r="D9" s="72"/>
      <c r="E9" s="25"/>
      <c r="F9" s="25"/>
      <c r="G9" s="25"/>
      <c r="H9" s="25"/>
      <c r="I9" s="25"/>
      <c r="J9" s="32"/>
      <c r="K9" s="33"/>
      <c r="L9" s="30"/>
      <c r="M9" s="32"/>
      <c r="N9" s="33"/>
      <c r="O9" s="32"/>
    </row>
    <row r="10" spans="1:17" s="24" customFormat="1" x14ac:dyDescent="0.25">
      <c r="A10" s="47"/>
      <c r="B10" s="30"/>
      <c r="C10" s="11"/>
      <c r="D10" s="72"/>
      <c r="E10" s="25"/>
      <c r="F10" s="25"/>
      <c r="G10" s="25"/>
      <c r="H10" s="25"/>
      <c r="J10" s="32"/>
      <c r="K10" s="33"/>
      <c r="L10" s="34"/>
      <c r="M10" s="32"/>
      <c r="N10" s="33"/>
      <c r="O10" s="32"/>
    </row>
    <row r="11" spans="1:17" s="24" customFormat="1" x14ac:dyDescent="0.25">
      <c r="A11" s="47"/>
      <c r="B11" s="30"/>
      <c r="C11" s="25"/>
      <c r="D11" s="72"/>
      <c r="E11" s="25"/>
      <c r="F11" s="25"/>
      <c r="G11" s="25"/>
      <c r="H11" s="25"/>
      <c r="I11" s="25"/>
      <c r="J11" s="32"/>
      <c r="K11" s="35"/>
      <c r="L11" s="25"/>
      <c r="M11" s="32"/>
      <c r="N11" s="35"/>
      <c r="O11" s="25"/>
    </row>
    <row r="12" spans="1:17" s="24" customFormat="1" x14ac:dyDescent="0.25">
      <c r="A12" s="47"/>
      <c r="B12" s="30"/>
      <c r="C12" s="25"/>
      <c r="D12" s="72"/>
      <c r="E12" s="25"/>
      <c r="F12" s="25"/>
      <c r="G12" s="25"/>
      <c r="H12" s="25"/>
      <c r="I12" s="25"/>
      <c r="J12" s="32"/>
      <c r="K12" s="35"/>
      <c r="L12" s="25"/>
      <c r="M12" s="32"/>
      <c r="N12" s="35"/>
      <c r="O12" s="25"/>
    </row>
    <row r="13" spans="1:17" s="24" customFormat="1" x14ac:dyDescent="0.25">
      <c r="A13" s="47"/>
      <c r="B13" s="30"/>
      <c r="C13" s="25"/>
      <c r="D13" s="72"/>
      <c r="E13" s="25"/>
      <c r="F13" s="25"/>
      <c r="G13" s="25"/>
      <c r="H13" s="25"/>
      <c r="I13" s="25"/>
      <c r="J13" s="32"/>
      <c r="K13" s="35"/>
      <c r="L13" s="25"/>
      <c r="M13" s="32"/>
      <c r="N13" s="35"/>
      <c r="O13" s="25"/>
    </row>
    <row r="14" spans="1:17" s="24" customFormat="1" x14ac:dyDescent="0.25">
      <c r="A14" s="47"/>
      <c r="B14" s="30"/>
      <c r="C14" s="25"/>
      <c r="D14" s="72"/>
      <c r="E14" s="25"/>
      <c r="F14" s="25"/>
      <c r="G14" s="25"/>
      <c r="H14" s="25"/>
      <c r="I14" s="25"/>
      <c r="J14" s="32"/>
      <c r="K14" s="35"/>
      <c r="L14" s="25"/>
      <c r="N14" s="35"/>
      <c r="O14" s="25"/>
    </row>
    <row r="15" spans="1:17" s="24" customFormat="1" x14ac:dyDescent="0.25">
      <c r="A15" s="44"/>
      <c r="B15" s="30"/>
      <c r="C15" s="25"/>
      <c r="D15" s="72"/>
      <c r="E15" s="25"/>
      <c r="F15" s="25"/>
      <c r="G15" s="25"/>
      <c r="H15" s="25"/>
      <c r="I15" s="25"/>
      <c r="J15" s="32"/>
      <c r="K15" s="35"/>
      <c r="L15" s="25"/>
      <c r="M15" s="32"/>
      <c r="N15" s="35"/>
      <c r="O15" s="25"/>
    </row>
    <row r="16" spans="1:17" s="24" customFormat="1" x14ac:dyDescent="0.25">
      <c r="A16" s="46"/>
      <c r="B16" s="30"/>
      <c r="C16" s="25"/>
      <c r="D16" s="72"/>
      <c r="E16" s="25"/>
      <c r="F16" s="25"/>
      <c r="G16" s="25"/>
      <c r="H16" s="25"/>
      <c r="I16" s="25"/>
      <c r="J16" s="32"/>
      <c r="K16" s="35"/>
      <c r="L16" s="25"/>
      <c r="M16" s="32"/>
      <c r="N16" s="36"/>
    </row>
    <row r="17" spans="1:14" x14ac:dyDescent="0.25">
      <c r="B17" s="30"/>
      <c r="C17" s="25"/>
      <c r="D17" s="72"/>
      <c r="E17" s="73"/>
      <c r="F17" s="73"/>
      <c r="G17" s="25"/>
      <c r="H17" s="25"/>
      <c r="I17" s="25"/>
      <c r="J17" s="32"/>
      <c r="K17" s="35"/>
      <c r="L17" s="25"/>
      <c r="M17" s="32"/>
      <c r="N17" s="19"/>
    </row>
    <row r="18" spans="1:14" x14ac:dyDescent="0.25">
      <c r="B18" s="30"/>
      <c r="C18" s="25"/>
      <c r="D18" s="72"/>
      <c r="E18" s="25"/>
      <c r="F18" s="25"/>
      <c r="G18" s="25"/>
      <c r="H18" s="25"/>
      <c r="I18" s="25"/>
      <c r="J18" s="32"/>
      <c r="K18" s="35"/>
      <c r="L18" s="25"/>
      <c r="M18" s="32"/>
      <c r="N18" s="19"/>
    </row>
    <row r="19" spans="1:14" x14ac:dyDescent="0.25">
      <c r="B19" s="30"/>
      <c r="C19" s="25"/>
      <c r="D19" s="72"/>
      <c r="E19" s="25"/>
      <c r="F19" s="25"/>
      <c r="G19" s="25"/>
      <c r="H19" s="25"/>
      <c r="I19" s="25"/>
      <c r="J19" s="32"/>
      <c r="K19" s="36"/>
      <c r="L19" s="24"/>
      <c r="M19" s="32"/>
      <c r="N19" s="19"/>
    </row>
    <row r="20" spans="1:14" x14ac:dyDescent="0.25">
      <c r="A20" s="48"/>
      <c r="B20" s="30"/>
      <c r="C20" s="25"/>
      <c r="D20" s="72"/>
      <c r="E20" s="25"/>
      <c r="F20" s="25"/>
      <c r="G20" s="25"/>
      <c r="H20" s="25"/>
      <c r="I20" s="25"/>
      <c r="J20" s="10"/>
      <c r="K20" s="19"/>
      <c r="M20" s="10"/>
      <c r="N20" s="19"/>
    </row>
    <row r="21" spans="1:14" x14ac:dyDescent="0.25">
      <c r="A21" s="47"/>
      <c r="B21" s="30"/>
      <c r="C21" s="25"/>
      <c r="D21" s="72"/>
      <c r="E21" s="25"/>
      <c r="F21" s="25"/>
      <c r="G21" s="25"/>
      <c r="H21" s="25"/>
      <c r="I21" s="25"/>
      <c r="J21" s="10"/>
      <c r="K21" s="19"/>
      <c r="M21" s="10"/>
    </row>
    <row r="22" spans="1:14" x14ac:dyDescent="0.25">
      <c r="A22" s="47"/>
      <c r="B22" s="30"/>
      <c r="C22" s="25"/>
      <c r="D22" s="72"/>
      <c r="E22" s="25"/>
      <c r="F22" s="25"/>
      <c r="G22" s="25"/>
      <c r="H22" s="25"/>
      <c r="I22" s="25"/>
      <c r="J22" s="10"/>
      <c r="K22" s="19"/>
      <c r="M22" s="10"/>
    </row>
    <row r="23" spans="1:14" x14ac:dyDescent="0.25">
      <c r="A23" s="47"/>
      <c r="B23" s="30"/>
      <c r="C23" s="25"/>
      <c r="D23" s="72"/>
      <c r="E23" s="25"/>
      <c r="F23" s="25"/>
      <c r="G23" s="25"/>
      <c r="H23" s="25"/>
      <c r="I23" s="25"/>
      <c r="K23" s="19"/>
    </row>
    <row r="24" spans="1:14" x14ac:dyDescent="0.25">
      <c r="A24" s="47"/>
      <c r="B24" s="30"/>
      <c r="C24" s="25"/>
      <c r="D24" s="72"/>
      <c r="E24" s="25"/>
      <c r="F24" s="25"/>
      <c r="G24" s="25"/>
      <c r="H24" s="25"/>
      <c r="I24" s="25"/>
    </row>
    <row r="25" spans="1:14" x14ac:dyDescent="0.25">
      <c r="A25" s="47"/>
      <c r="B25" s="30"/>
      <c r="C25" s="25"/>
      <c r="D25" s="72"/>
      <c r="E25" s="25"/>
      <c r="F25" s="25"/>
      <c r="G25" s="25"/>
      <c r="H25" s="25"/>
      <c r="I25" s="25"/>
    </row>
    <row r="26" spans="1:14" x14ac:dyDescent="0.25">
      <c r="A26" s="47"/>
      <c r="B26" s="30"/>
      <c r="C26" s="25"/>
      <c r="D26" s="72"/>
      <c r="E26" s="25"/>
      <c r="F26" s="25"/>
      <c r="G26" s="25"/>
      <c r="H26" s="25"/>
      <c r="I26" s="25"/>
    </row>
    <row r="27" spans="1:14" ht="16.5" thickBot="1" x14ac:dyDescent="0.3">
      <c r="A27" s="45"/>
      <c r="C27" s="11"/>
    </row>
    <row r="28" spans="1:14" ht="60" x14ac:dyDescent="0.25">
      <c r="A28" s="45"/>
      <c r="C28" s="11"/>
      <c r="G28" s="74" t="s">
        <v>45</v>
      </c>
      <c r="H28" s="75" t="s">
        <v>46</v>
      </c>
      <c r="J28" s="39" t="s">
        <v>40</v>
      </c>
      <c r="K28" s="10"/>
      <c r="L28" s="10"/>
      <c r="M28" s="39" t="s">
        <v>41</v>
      </c>
    </row>
    <row r="29" spans="1:14" ht="16.5" thickBot="1" x14ac:dyDescent="0.3">
      <c r="A29" s="45"/>
      <c r="C29" s="11"/>
      <c r="G29" s="76">
        <f>COUNTIF(G8:G28,"New Tag Required")</f>
        <v>0</v>
      </c>
      <c r="H29" s="77">
        <f>COUNTIF(H8:H28,"New Sign Required")</f>
        <v>0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9"/>
      <c r="C30" s="11"/>
      <c r="F30" s="78"/>
    </row>
    <row r="31" spans="1:14" x14ac:dyDescent="0.25">
      <c r="A31" s="49"/>
      <c r="C31" s="11"/>
      <c r="F31" s="78"/>
    </row>
    <row r="32" spans="1:14" x14ac:dyDescent="0.25">
      <c r="A32" s="49"/>
      <c r="C32" s="11"/>
      <c r="F32" s="79"/>
    </row>
    <row r="33" spans="1:6" x14ac:dyDescent="0.25">
      <c r="A33" s="45"/>
      <c r="C33" s="11"/>
      <c r="F33" s="78"/>
    </row>
    <row r="34" spans="1:6" x14ac:dyDescent="0.25">
      <c r="A34" s="45"/>
      <c r="C34" s="11"/>
      <c r="F34" s="78"/>
    </row>
    <row r="35" spans="1:6" x14ac:dyDescent="0.25">
      <c r="A35" s="50"/>
      <c r="C35" s="11"/>
    </row>
    <row r="36" spans="1:6" x14ac:dyDescent="0.25">
      <c r="A36" s="50"/>
      <c r="C36" s="11"/>
    </row>
    <row r="37" spans="1:6" x14ac:dyDescent="0.25">
      <c r="A37" s="50"/>
      <c r="C37" s="11"/>
    </row>
    <row r="38" spans="1:6" x14ac:dyDescent="0.25">
      <c r="A38" s="50"/>
      <c r="C38" s="11"/>
    </row>
    <row r="39" spans="1:6" x14ac:dyDescent="0.25">
      <c r="A39" s="50"/>
      <c r="C39" s="11"/>
      <c r="F39" s="80"/>
    </row>
    <row r="40" spans="1:6" x14ac:dyDescent="0.25">
      <c r="A40" s="50"/>
      <c r="C40" s="11"/>
    </row>
    <row r="41" spans="1:6" x14ac:dyDescent="0.25">
      <c r="A41" s="50"/>
      <c r="C41" s="11"/>
    </row>
    <row r="42" spans="1:6" x14ac:dyDescent="0.25">
      <c r="A42" s="45"/>
      <c r="C42" s="11"/>
    </row>
    <row r="43" spans="1:6" x14ac:dyDescent="0.25">
      <c r="A43" s="45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8:G13">
    <cfRule type="containsText" dxfId="94" priority="331" operator="containsText" text="New Tag Required">
      <formula>NOT(ISERROR(SEARCH("New Tag Required",G8)))</formula>
    </cfRule>
  </conditionalFormatting>
  <conditionalFormatting sqref="D15:D87 D7:D13">
    <cfRule type="containsText" dxfId="93" priority="330" operator="containsText" text="Yes">
      <formula>NOT(ISERROR(SEARCH("Yes",D7)))</formula>
    </cfRule>
  </conditionalFormatting>
  <conditionalFormatting sqref="H30:H87 H188:H409 H15:H26 H10:H13">
    <cfRule type="containsText" dxfId="92" priority="318" operator="containsText" text="New Sign Required">
      <formula>NOT(ISERROR(SEARCH("New Sign Required",H10)))</formula>
    </cfRule>
  </conditionalFormatting>
  <conditionalFormatting sqref="G30:G87 G15:H26 G8:G10 G10:H13">
    <cfRule type="containsText" dxfId="91" priority="317" operator="containsText" text="Action Required">
      <formula>NOT(ISERROR(SEARCH("Action Required",G8)))</formula>
    </cfRule>
  </conditionalFormatting>
  <conditionalFormatting sqref="H30:H87">
    <cfRule type="containsText" dxfId="90" priority="316" operator="containsText" text="Action Required">
      <formula>NOT(ISERROR(SEARCH("Action Required",H30)))</formula>
    </cfRule>
  </conditionalFormatting>
  <conditionalFormatting sqref="G27">
    <cfRule type="containsText" dxfId="89" priority="258" operator="containsText" text="New Tag Required">
      <formula>NOT(ISERROR(SEARCH("New Tag Required",G27)))</formula>
    </cfRule>
  </conditionalFormatting>
  <conditionalFormatting sqref="H27">
    <cfRule type="containsText" dxfId="88" priority="256" operator="containsText" text="New Sign Required">
      <formula>NOT(ISERROR(SEARCH("New Sign Required",H27)))</formula>
    </cfRule>
  </conditionalFormatting>
  <conditionalFormatting sqref="G27">
    <cfRule type="containsText" dxfId="87" priority="255" operator="containsText" text="Action Required">
      <formula>NOT(ISERROR(SEARCH("Action Required",G27)))</formula>
    </cfRule>
  </conditionalFormatting>
  <conditionalFormatting sqref="H27">
    <cfRule type="containsText" dxfId="86" priority="254" operator="containsText" text="Action Required">
      <formula>NOT(ISERROR(SEARCH("Action Required",H27)))</formula>
    </cfRule>
  </conditionalFormatting>
  <conditionalFormatting sqref="D88:D187">
    <cfRule type="containsText" dxfId="85" priority="250" operator="containsText" text="Yes">
      <formula>NOT(ISERROR(SEARCH("Yes",D88)))</formula>
    </cfRule>
  </conditionalFormatting>
  <conditionalFormatting sqref="H88:H187">
    <cfRule type="containsText" dxfId="84" priority="249" operator="containsText" text="New Sign Required">
      <formula>NOT(ISERROR(SEARCH("New Sign Required",H88)))</formula>
    </cfRule>
  </conditionalFormatting>
  <conditionalFormatting sqref="G88:G187">
    <cfRule type="containsText" dxfId="83" priority="248" operator="containsText" text="Action Required">
      <formula>NOT(ISERROR(SEARCH("Action Required",G88)))</formula>
    </cfRule>
  </conditionalFormatting>
  <conditionalFormatting sqref="H88:H187">
    <cfRule type="containsText" dxfId="82" priority="247" operator="containsText" text="Action Required">
      <formula>NOT(ISERROR(SEARCH("Action Required",H88)))</formula>
    </cfRule>
  </conditionalFormatting>
  <conditionalFormatting sqref="J2:N2">
    <cfRule type="cellIs" dxfId="81" priority="224" operator="notEqual">
      <formula>0</formula>
    </cfRule>
  </conditionalFormatting>
  <conditionalFormatting sqref="J15:J22 J7:J13">
    <cfRule type="cellIs" dxfId="80" priority="223" operator="equal">
      <formula>0</formula>
    </cfRule>
  </conditionalFormatting>
  <conditionalFormatting sqref="M15:M22 M7:M13">
    <cfRule type="cellIs" dxfId="79" priority="222" operator="equal">
      <formula>0</formula>
    </cfRule>
  </conditionalFormatting>
  <conditionalFormatting sqref="M15:M22 J15:J22 M7:M13 J7:J13">
    <cfRule type="cellIs" dxfId="78" priority="219" operator="equal">
      <formula>"In Progress"</formula>
    </cfRule>
    <cfRule type="cellIs" dxfId="77" priority="220" operator="equal">
      <formula>"Log Issues"</formula>
    </cfRule>
    <cfRule type="cellIs" dxfId="76" priority="221" operator="equal">
      <formula>"N/A"</formula>
    </cfRule>
  </conditionalFormatting>
  <conditionalFormatting sqref="K11:L11 K7:K10">
    <cfRule type="expression" dxfId="75" priority="218">
      <formula>$J7="Log Issues"</formula>
    </cfRule>
  </conditionalFormatting>
  <conditionalFormatting sqref="H1:H5 H15:H1048576 H10:H13">
    <cfRule type="containsText" dxfId="74" priority="211" operator="containsText" text="Remove Old Sign">
      <formula>NOT(ISERROR(SEARCH("Remove Old Sign",H1)))</formula>
    </cfRule>
    <cfRule type="containsText" dxfId="73" priority="212" operator="containsText" text="Move Sign to New Location">
      <formula>NOT(ISERROR(SEARCH("Move Sign to New Location",H1)))</formula>
    </cfRule>
  </conditionalFormatting>
  <conditionalFormatting sqref="G1:G5 G15:G1048576 G8:G13">
    <cfRule type="containsText" dxfId="72" priority="210" operator="containsText" text="Remove Old Tag">
      <formula>NOT(ISERROR(SEARCH("Remove Old Tag",G1)))</formula>
    </cfRule>
  </conditionalFormatting>
  <conditionalFormatting sqref="D10">
    <cfRule type="containsText" dxfId="71" priority="182" operator="containsText" text="Yes">
      <formula>NOT(ISERROR(SEARCH("Yes",D10)))</formula>
    </cfRule>
  </conditionalFormatting>
  <conditionalFormatting sqref="H8">
    <cfRule type="containsText" dxfId="70" priority="174" operator="containsText" text="New Sign Required">
      <formula>NOT(ISERROR(SEARCH("New Sign Required",H8)))</formula>
    </cfRule>
  </conditionalFormatting>
  <conditionalFormatting sqref="H8">
    <cfRule type="containsText" dxfId="69" priority="172" operator="containsText" text="Action Required">
      <formula>NOT(ISERROR(SEARCH("Action Required",H8)))</formula>
    </cfRule>
  </conditionalFormatting>
  <conditionalFormatting sqref="H8">
    <cfRule type="containsText" dxfId="68" priority="167" operator="containsText" text="Remove Old Sign">
      <formula>NOT(ISERROR(SEARCH("Remove Old Sign",H8)))</formula>
    </cfRule>
    <cfRule type="containsText" dxfId="67" priority="168" operator="containsText" text="Move Sign to New Location">
      <formula>NOT(ISERROR(SEARCH("Move Sign to New Location",H8)))</formula>
    </cfRule>
  </conditionalFormatting>
  <conditionalFormatting sqref="D11">
    <cfRule type="containsText" dxfId="66" priority="164" operator="containsText" text="Yes">
      <formula>NOT(ISERROR(SEARCH("Yes",D11)))</formula>
    </cfRule>
  </conditionalFormatting>
  <conditionalFormatting sqref="H10">
    <cfRule type="containsText" dxfId="65" priority="148" operator="containsText" text="New Tag Required">
      <formula>NOT(ISERROR(SEARCH("New Tag Required",H10)))</formula>
    </cfRule>
  </conditionalFormatting>
  <conditionalFormatting sqref="H10">
    <cfRule type="containsText" dxfId="64" priority="147" operator="containsText" text="Action Required">
      <formula>NOT(ISERROR(SEARCH("Action Required",H10)))</formula>
    </cfRule>
  </conditionalFormatting>
  <conditionalFormatting sqref="H10">
    <cfRule type="containsText" dxfId="63" priority="146" operator="containsText" text="New Tag Required">
      <formula>NOT(ISERROR(SEARCH("New Tag Required",H10)))</formula>
    </cfRule>
  </conditionalFormatting>
  <conditionalFormatting sqref="H10">
    <cfRule type="containsText" dxfId="62" priority="145" operator="containsText" text="Action Required">
      <formula>NOT(ISERROR(SEARCH("Action Required",H10)))</formula>
    </cfRule>
  </conditionalFormatting>
  <conditionalFormatting sqref="H10">
    <cfRule type="containsText" dxfId="61" priority="144" operator="containsText" text="Remove Old Tag">
      <formula>NOT(ISERROR(SEARCH("Remove Old Tag",H10)))</formula>
    </cfRule>
  </conditionalFormatting>
  <conditionalFormatting sqref="D9">
    <cfRule type="containsText" dxfId="60" priority="138" operator="containsText" text="Yes">
      <formula>NOT(ISERROR(SEARCH("Yes",D9)))</formula>
    </cfRule>
  </conditionalFormatting>
  <conditionalFormatting sqref="G9">
    <cfRule type="containsText" dxfId="59" priority="137" operator="containsText" text="New Tag Required">
      <formula>NOT(ISERROR(SEARCH("New Tag Required",G9)))</formula>
    </cfRule>
  </conditionalFormatting>
  <conditionalFormatting sqref="G9">
    <cfRule type="containsText" dxfId="58" priority="136" operator="containsText" text="Action Required">
      <formula>NOT(ISERROR(SEARCH("Action Required",G9)))</formula>
    </cfRule>
  </conditionalFormatting>
  <conditionalFormatting sqref="G9">
    <cfRule type="containsText" dxfId="57" priority="135" operator="containsText" text="New Tag Required">
      <formula>NOT(ISERROR(SEARCH("New Tag Required",G9)))</formula>
    </cfRule>
  </conditionalFormatting>
  <conditionalFormatting sqref="G9">
    <cfRule type="containsText" dxfId="56" priority="134" operator="containsText" text="Action Required">
      <formula>NOT(ISERROR(SEARCH("Action Required",G9)))</formula>
    </cfRule>
  </conditionalFormatting>
  <conditionalFormatting sqref="G9">
    <cfRule type="containsText" dxfId="55" priority="133" operator="containsText" text="Remove Old Tag">
      <formula>NOT(ISERROR(SEARCH("Remove Old Tag",G9)))</formula>
    </cfRule>
  </conditionalFormatting>
  <conditionalFormatting sqref="H9">
    <cfRule type="containsText" dxfId="54" priority="132" operator="containsText" text="New Tag Required">
      <formula>NOT(ISERROR(SEARCH("New Tag Required",H9)))</formula>
    </cfRule>
  </conditionalFormatting>
  <conditionalFormatting sqref="H9">
    <cfRule type="containsText" dxfId="53" priority="131" operator="containsText" text="Action Required">
      <formula>NOT(ISERROR(SEARCH("Action Required",H9)))</formula>
    </cfRule>
  </conditionalFormatting>
  <conditionalFormatting sqref="H9">
    <cfRule type="containsText" dxfId="52" priority="130" operator="containsText" text="New Tag Required">
      <formula>NOT(ISERROR(SEARCH("New Tag Required",H9)))</formula>
    </cfRule>
  </conditionalFormatting>
  <conditionalFormatting sqref="H9">
    <cfRule type="containsText" dxfId="51" priority="129" operator="containsText" text="Action Required">
      <formula>NOT(ISERROR(SEARCH("Action Required",H9)))</formula>
    </cfRule>
  </conditionalFormatting>
  <conditionalFormatting sqref="H9">
    <cfRule type="containsText" dxfId="50" priority="128" operator="containsText" text="Remove Old Tag">
      <formula>NOT(ISERROR(SEARCH("Remove Old Tag",H9)))</formula>
    </cfRule>
  </conditionalFormatting>
  <conditionalFormatting sqref="N7">
    <cfRule type="expression" dxfId="49" priority="335">
      <formula>$M9="Log Issues"</formula>
    </cfRule>
  </conditionalFormatting>
  <conditionalFormatting sqref="J9">
    <cfRule type="cellIs" dxfId="48" priority="87" operator="equal">
      <formula>0</formula>
    </cfRule>
  </conditionalFormatting>
  <conditionalFormatting sqref="M9">
    <cfRule type="cellIs" dxfId="47" priority="86" operator="equal">
      <formula>0</formula>
    </cfRule>
  </conditionalFormatting>
  <conditionalFormatting sqref="J9 M9">
    <cfRule type="cellIs" dxfId="46" priority="83" operator="equal">
      <formula>"In Progress"</formula>
    </cfRule>
    <cfRule type="cellIs" dxfId="45" priority="84" operator="equal">
      <formula>"Log Issues"</formula>
    </cfRule>
    <cfRule type="cellIs" dxfId="44" priority="85" operator="equal">
      <formula>"N/A"</formula>
    </cfRule>
  </conditionalFormatting>
  <conditionalFormatting sqref="H9">
    <cfRule type="containsText" dxfId="43" priority="73" operator="containsText" text="New Tag Required">
      <formula>NOT(ISERROR(SEARCH("New Tag Required",H9)))</formula>
    </cfRule>
  </conditionalFormatting>
  <conditionalFormatting sqref="H9">
    <cfRule type="containsText" dxfId="42" priority="72" operator="containsText" text="Action Required">
      <formula>NOT(ISERROR(SEARCH("Action Required",H9)))</formula>
    </cfRule>
  </conditionalFormatting>
  <conditionalFormatting sqref="H9">
    <cfRule type="containsText" dxfId="41" priority="71" operator="containsText" text="New Tag Required">
      <formula>NOT(ISERROR(SEARCH("New Tag Required",H9)))</formula>
    </cfRule>
  </conditionalFormatting>
  <conditionalFormatting sqref="H9">
    <cfRule type="containsText" dxfId="40" priority="70" operator="containsText" text="Action Required">
      <formula>NOT(ISERROR(SEARCH("Action Required",H9)))</formula>
    </cfRule>
  </conditionalFormatting>
  <conditionalFormatting sqref="H9">
    <cfRule type="containsText" dxfId="39" priority="69" operator="containsText" text="Remove Old Tag">
      <formula>NOT(ISERROR(SEARCH("Remove Old Tag",H9)))</formula>
    </cfRule>
  </conditionalFormatting>
  <conditionalFormatting sqref="D8">
    <cfRule type="containsText" dxfId="38" priority="58" operator="containsText" text="Yes">
      <formula>NOT(ISERROR(SEARCH("Yes",D8)))</formula>
    </cfRule>
  </conditionalFormatting>
  <conditionalFormatting sqref="G8">
    <cfRule type="containsText" dxfId="37" priority="57" operator="containsText" text="New Tag Required">
      <formula>NOT(ISERROR(SEARCH("New Tag Required",G8)))</formula>
    </cfRule>
  </conditionalFormatting>
  <conditionalFormatting sqref="G8">
    <cfRule type="containsText" dxfId="36" priority="56" operator="containsText" text="Action Required">
      <formula>NOT(ISERROR(SEARCH("Action Required",G8)))</formula>
    </cfRule>
  </conditionalFormatting>
  <conditionalFormatting sqref="G8">
    <cfRule type="containsText" dxfId="35" priority="55" operator="containsText" text="New Tag Required">
      <formula>NOT(ISERROR(SEARCH("New Tag Required",G8)))</formula>
    </cfRule>
  </conditionalFormatting>
  <conditionalFormatting sqref="G8">
    <cfRule type="containsText" dxfId="34" priority="54" operator="containsText" text="Action Required">
      <formula>NOT(ISERROR(SEARCH("Action Required",G8)))</formula>
    </cfRule>
  </conditionalFormatting>
  <conditionalFormatting sqref="G8">
    <cfRule type="containsText" dxfId="33" priority="53" operator="containsText" text="Remove Old Tag">
      <formula>NOT(ISERROR(SEARCH("Remove Old Tag",G8)))</formula>
    </cfRule>
  </conditionalFormatting>
  <conditionalFormatting sqref="H8">
    <cfRule type="containsText" dxfId="32" priority="52" operator="containsText" text="New Tag Required">
      <formula>NOT(ISERROR(SEARCH("New Tag Required",H8)))</formula>
    </cfRule>
  </conditionalFormatting>
  <conditionalFormatting sqref="H8">
    <cfRule type="containsText" dxfId="31" priority="51" operator="containsText" text="Action Required">
      <formula>NOT(ISERROR(SEARCH("Action Required",H8)))</formula>
    </cfRule>
  </conditionalFormatting>
  <conditionalFormatting sqref="H8">
    <cfRule type="containsText" dxfId="30" priority="50" operator="containsText" text="New Tag Required">
      <formula>NOT(ISERROR(SEARCH("New Tag Required",H8)))</formula>
    </cfRule>
  </conditionalFormatting>
  <conditionalFormatting sqref="H8">
    <cfRule type="containsText" dxfId="29" priority="49" operator="containsText" text="Action Required">
      <formula>NOT(ISERROR(SEARCH("Action Required",H8)))</formula>
    </cfRule>
  </conditionalFormatting>
  <conditionalFormatting sqref="H8">
    <cfRule type="containsText" dxfId="28" priority="48" operator="containsText" text="Remove Old Tag">
      <formula>NOT(ISERROR(SEARCH("Remove Old Tag",H8)))</formula>
    </cfRule>
  </conditionalFormatting>
  <conditionalFormatting sqref="G6:G7">
    <cfRule type="containsText" dxfId="27" priority="29" operator="containsText" text="New Tag Required">
      <formula>NOT(ISERROR(SEARCH("New Tag Required",G6)))</formula>
    </cfRule>
  </conditionalFormatting>
  <conditionalFormatting sqref="G6:G7">
    <cfRule type="containsText" dxfId="26" priority="28" operator="containsText" text="Action Required">
      <formula>NOT(ISERROR(SEARCH("Action Required",G6)))</formula>
    </cfRule>
  </conditionalFormatting>
  <conditionalFormatting sqref="G6:G7">
    <cfRule type="containsText" dxfId="25" priority="27" operator="containsText" text="Remove Old Tag">
      <formula>NOT(ISERROR(SEARCH("Remove Old Tag",G6)))</formula>
    </cfRule>
  </conditionalFormatting>
  <conditionalFormatting sqref="H6:H7">
    <cfRule type="containsText" dxfId="24" priority="23" operator="containsText" text="New Sign Required">
      <formula>NOT(ISERROR(SEARCH("New Sign Required",H6)))</formula>
    </cfRule>
  </conditionalFormatting>
  <conditionalFormatting sqref="H6:H7">
    <cfRule type="containsText" dxfId="23" priority="22" operator="containsText" text="Action Required">
      <formula>NOT(ISERROR(SEARCH("Action Required",H6)))</formula>
    </cfRule>
  </conditionalFormatting>
  <conditionalFormatting sqref="H6:H7">
    <cfRule type="containsText" dxfId="22" priority="20" operator="containsText" text="Remove Old Sign">
      <formula>NOT(ISERROR(SEARCH("Remove Old Sign",H6)))</formula>
    </cfRule>
    <cfRule type="containsText" dxfId="21" priority="21" operator="containsText" text="Move Sign to New Location">
      <formula>NOT(ISERROR(SEARCH("Move Sign to New Location",H6)))</formula>
    </cfRule>
  </conditionalFormatting>
  <conditionalFormatting sqref="G14">
    <cfRule type="containsText" dxfId="20" priority="15" operator="containsText" text="New Tag Required">
      <formula>NOT(ISERROR(SEARCH("New Tag Required",G14)))</formula>
    </cfRule>
  </conditionalFormatting>
  <conditionalFormatting sqref="D14">
    <cfRule type="containsText" dxfId="19" priority="14" operator="containsText" text="Yes">
      <formula>NOT(ISERROR(SEARCH("Yes",D14)))</formula>
    </cfRule>
  </conditionalFormatting>
  <conditionalFormatting sqref="H14">
    <cfRule type="containsText" dxfId="18" priority="13" operator="containsText" text="New Sign Required">
      <formula>NOT(ISERROR(SEARCH("New Sign Required",H14)))</formula>
    </cfRule>
  </conditionalFormatting>
  <conditionalFormatting sqref="G14:H14">
    <cfRule type="containsText" dxfId="17" priority="12" operator="containsText" text="Action Required">
      <formula>NOT(ISERROR(SEARCH("Action Required",G14)))</formula>
    </cfRule>
  </conditionalFormatting>
  <conditionalFormatting sqref="J14">
    <cfRule type="cellIs" dxfId="16" priority="11" operator="equal">
      <formula>0</formula>
    </cfRule>
  </conditionalFormatting>
  <conditionalFormatting sqref="J14">
    <cfRule type="cellIs" dxfId="15" priority="8" operator="equal">
      <formula>"In Progress"</formula>
    </cfRule>
    <cfRule type="cellIs" dxfId="14" priority="9" operator="equal">
      <formula>"Log Issues"</formula>
    </cfRule>
    <cfRule type="cellIs" dxfId="13" priority="10" operator="equal">
      <formula>"N/A"</formula>
    </cfRule>
  </conditionalFormatting>
  <conditionalFormatting sqref="H14">
    <cfRule type="containsText" dxfId="12" priority="6" operator="containsText" text="Remove Old Sign">
      <formula>NOT(ISERROR(SEARCH("Remove Old Sign",H14)))</formula>
    </cfRule>
    <cfRule type="containsText" dxfId="11" priority="7" operator="containsText" text="Move Sign to New Location">
      <formula>NOT(ISERROR(SEARCH("Move Sign to New Location",H14)))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H6:H7</xm:sqref>
        </x14:dataValidation>
        <x14:dataValidation type="list" allowBlank="1" showInputMessage="1" showErrorMessage="1">
          <x14:formula1>
            <xm:f>Lookup!$A$1:$A$4</xm:f>
          </x14:formula1>
          <xm:sqref>G27 G30:G187 G6:G7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G8:H26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zoomScale="90" zoomScaleNormal="90" workbookViewId="0">
      <selection activeCell="A6" sqref="A6:A15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1"/>
      <c r="C1" s="23"/>
      <c r="D1" s="14" t="s">
        <v>10</v>
      </c>
      <c r="E1" s="42"/>
    </row>
    <row r="2" spans="1:10" ht="15" customHeight="1" x14ac:dyDescent="0.25">
      <c r="A2" s="26" t="s">
        <v>8</v>
      </c>
      <c r="B2" s="27"/>
      <c r="C2" s="28"/>
      <c r="D2" s="29" t="s">
        <v>12</v>
      </c>
      <c r="E2" s="43"/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5" customFormat="1" ht="15.75" thickTop="1" x14ac:dyDescent="0.25">
      <c r="A6" s="30"/>
      <c r="B6" s="64"/>
      <c r="G6" s="66"/>
      <c r="H6" s="66"/>
    </row>
    <row r="7" spans="1:10" x14ac:dyDescent="0.25">
      <c r="B7" s="40"/>
      <c r="C7" s="1"/>
      <c r="G7" s="18"/>
      <c r="H7" s="18"/>
      <c r="I7" s="24"/>
      <c r="J7" s="24"/>
    </row>
    <row r="8" spans="1:10" x14ac:dyDescent="0.25">
      <c r="B8" s="40"/>
      <c r="F8" s="31"/>
      <c r="G8" s="18"/>
      <c r="H8" s="18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C9:C15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6" sqref="C6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0709</v>
      </c>
      <c r="B352" s="3" t="str">
        <f>VLOOKUP(A352,[4]UKBuilding_List!$A$1:$D$376,3,FALSE)</f>
        <v>401 S Limestone</v>
      </c>
      <c r="C352" s="1"/>
    </row>
    <row r="353" spans="1:3" x14ac:dyDescent="0.25">
      <c r="A353" s="2" t="str">
        <f>([4]UKBuilding_List!A353)</f>
        <v>0710</v>
      </c>
      <c r="B353" s="3" t="str">
        <f>VLOOKUP(A353,[4]UKBuilding_List!$A$1:$D$376,3,FALSE)</f>
        <v>130 Winslow St</v>
      </c>
      <c r="C353" s="1"/>
    </row>
    <row r="354" spans="1:3" x14ac:dyDescent="0.25">
      <c r="A354" s="2" t="str">
        <f>([4]UKBuilding_List!A354)</f>
        <v>0711</v>
      </c>
      <c r="B354" s="3" t="str">
        <f>VLOOKUP(A354,[4]UKBuilding_List!$A$1:$D$376,3,FALSE)</f>
        <v>Orange Lot Bus Shelter</v>
      </c>
      <c r="C354" s="1"/>
    </row>
    <row r="355" spans="1:3" x14ac:dyDescent="0.25">
      <c r="A355" s="2" t="str">
        <f>([4]UKBuilding_List!A355)</f>
        <v>0712</v>
      </c>
      <c r="B355" s="3" t="str">
        <f>VLOOKUP(A355,[4]UKBuilding_List!$A$1:$D$376,3,FALSE)</f>
        <v>430 Transylvania Park</v>
      </c>
      <c r="C355" s="1"/>
    </row>
    <row r="356" spans="1:3" x14ac:dyDescent="0.25">
      <c r="A356" s="2" t="str">
        <f>([4]UKBuilding_List!A356)</f>
        <v>0713</v>
      </c>
      <c r="B356" s="3" t="str">
        <f>VLOOKUP(A356,[4]UKBuilding_List!$A$1:$D$376,3,FALSE)</f>
        <v>463 Rose Ln</v>
      </c>
      <c r="C356" s="1"/>
    </row>
    <row r="357" spans="1:3" x14ac:dyDescent="0.25">
      <c r="A357" s="2" t="str">
        <f>([4]UKBuilding_List!A357)</f>
        <v>0714</v>
      </c>
      <c r="B357" s="3" t="str">
        <f>VLOOKUP(A357,[4]UKBuilding_List!$A$1:$D$376,3,FALSE)</f>
        <v>129 State St</v>
      </c>
      <c r="C357" s="1"/>
    </row>
    <row r="358" spans="1:3" x14ac:dyDescent="0.25">
      <c r="A358" s="2" t="str">
        <f>([4]UKBuilding_List!A358)</f>
        <v>0715</v>
      </c>
      <c r="B358" s="3" t="str">
        <f>VLOOKUP(A358,[4]UKBuilding_List!$A$1:$D$376,3,FALSE)</f>
        <v>600 S Broadway</v>
      </c>
      <c r="C358" s="1"/>
    </row>
    <row r="359" spans="1:3" x14ac:dyDescent="0.25">
      <c r="A359" s="2" t="str">
        <f>([4]UKBuilding_List!A359)</f>
        <v>0716</v>
      </c>
      <c r="B359" s="3" t="str">
        <f>VLOOKUP(A359,[4]UKBuilding_List!$A$1:$D$376,3,FALSE)</f>
        <v>225 Transcript Ave</v>
      </c>
      <c r="C359" s="1"/>
    </row>
    <row r="360" spans="1:3" x14ac:dyDescent="0.25">
      <c r="A360" s="2" t="str">
        <f>([4]UKBuilding_List!A360)</f>
        <v>0717</v>
      </c>
      <c r="B360" s="3" t="str">
        <f>VLOOKUP(A360,[4]UKBuilding_List!$A$1:$D$376,3,FALSE)</f>
        <v>156 Leader Ave</v>
      </c>
      <c r="C360" s="1"/>
    </row>
    <row r="361" spans="1:3" x14ac:dyDescent="0.25">
      <c r="A361" s="2" t="str">
        <f>([4]UKBuilding_List!A361)</f>
        <v>0718</v>
      </c>
      <c r="B361" s="3" t="str">
        <f>VLOOKUP(A361,[4]UKBuilding_List!$A$1:$D$376,3,FALSE)</f>
        <v>125 State St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>
        <f>([4]UKBuilding_List!A366)</f>
        <v>2102</v>
      </c>
      <c r="B366" s="3" t="str">
        <f>VLOOKUP(A366,[4]UKBuilding_List!$A$1:$D$376,3,FALSE)</f>
        <v>New Kappa Alpha Theta Sorority</v>
      </c>
      <c r="C366" s="1"/>
    </row>
    <row r="367" spans="1:3" x14ac:dyDescent="0.25">
      <c r="A367" s="2">
        <f>([4]UKBuilding_List!A367)</f>
        <v>2103</v>
      </c>
      <c r="B367" s="3" t="str">
        <f>VLOOKUP(A367,[4]UKBuilding_List!$A$1:$D$376,3,FALSE)</f>
        <v>Phi Kappa Tau</v>
      </c>
      <c r="C367" s="1"/>
    </row>
    <row r="368" spans="1:3" x14ac:dyDescent="0.25">
      <c r="A368" s="2" t="str">
        <f>([4]UKBuilding_List!A368)</f>
        <v>8633</v>
      </c>
      <c r="B368" s="3" t="str">
        <f>VLOOKUP(A368,[4]UKBuilding_List!$A$1:$D$376,3,FALSE)</f>
        <v>UK HealthCare Good Samaritan Hospital</v>
      </c>
      <c r="C368" s="1"/>
    </row>
    <row r="369" spans="1:3" x14ac:dyDescent="0.25">
      <c r="A369" s="2" t="str">
        <f>([4]UKBuilding_List!A369)</f>
        <v>9127</v>
      </c>
      <c r="B369" s="3" t="str">
        <f>VLOOKUP(A369,[4]UKBuilding_List!$A$1:$D$376,3,FALSE)</f>
        <v>1101 S. Limestone</v>
      </c>
      <c r="C369" s="1"/>
    </row>
    <row r="370" spans="1:3" x14ac:dyDescent="0.25">
      <c r="A370" s="2" t="str">
        <f>([4]UKBuilding_List!A370)</f>
        <v>9777</v>
      </c>
      <c r="B370" s="3" t="str">
        <f>VLOOKUP(A370,[4]UKBuilding_List!$A$1:$D$376,3,FALSE)</f>
        <v>114 Conn Terrace</v>
      </c>
      <c r="C370" s="1"/>
    </row>
    <row r="371" spans="1:3" x14ac:dyDescent="0.25">
      <c r="A371" s="2">
        <f>([4]UKBuilding_List!A371)</f>
        <v>9813</v>
      </c>
      <c r="B371" s="3" t="str">
        <f>VLOOKUP(A371,[4]UKBuilding_List!$A$1:$D$376,3,FALSE)</f>
        <v>Child Development Center of the Bluegrass, Inc.</v>
      </c>
      <c r="C371" s="1"/>
    </row>
    <row r="372" spans="1:3" x14ac:dyDescent="0.25">
      <c r="A372" s="2" t="str">
        <f>([4]UKBuilding_List!A372)</f>
        <v>9853</v>
      </c>
      <c r="B372" s="3" t="str">
        <f>VLOOKUP(A372,[4]UKBuilding_List!$A$1:$D$376,3,FALSE)</f>
        <v>Shriners Hospitals for Children Medical Center - Lexington</v>
      </c>
      <c r="C372" s="1"/>
    </row>
    <row r="373" spans="1:3" x14ac:dyDescent="0.25">
      <c r="A373" s="2" t="str">
        <f>([4]UKBuilding_List!A373)</f>
        <v>9854</v>
      </c>
      <c r="B373" s="3" t="str">
        <f>VLOOKUP(A373,[4]UKBuilding_List!$A$1:$D$376,3,FALSE)</f>
        <v>Anthropology Research Building</v>
      </c>
      <c r="C373" s="1"/>
    </row>
    <row r="374" spans="1:3" x14ac:dyDescent="0.25">
      <c r="A374" s="2" t="str">
        <f>([4]UKBuilding_List!A374)</f>
        <v>9861</v>
      </c>
      <c r="B374" s="3" t="str">
        <f>VLOOKUP(A374,[4]UKBuilding_List!$A$1:$D$376,3,FALSE)</f>
        <v>845 Angliana Ave</v>
      </c>
      <c r="C374" s="1"/>
    </row>
    <row r="375" spans="1:3" x14ac:dyDescent="0.25">
      <c r="A375" s="2" t="str">
        <f>([4]UKBuilding_List!A375)</f>
        <v>9873</v>
      </c>
      <c r="B375" s="3" t="str">
        <f>VLOOKUP(A375,[4]UKBuilding_List!$A$1:$D$376,3,FALSE)</f>
        <v>UKHC Midwife Clinic</v>
      </c>
      <c r="C375" s="1"/>
    </row>
    <row r="376" spans="1:3" x14ac:dyDescent="0.25">
      <c r="A376" s="2" t="str">
        <f>([4]UKBuilding_List!A376)</f>
        <v>9875</v>
      </c>
      <c r="B376" s="3" t="str">
        <f>VLOOKUP(A376,[4]UKBuilding_List!$A$1:$D$376,3,FALSE)</f>
        <v>Vaughan Warehouse and Office</v>
      </c>
      <c r="C376" s="1"/>
    </row>
    <row r="377" spans="1:3" x14ac:dyDescent="0.25">
      <c r="A377" s="2" t="str">
        <f>([4]UKBuilding_List!A377)</f>
        <v>9876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9878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9879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9881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9882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9925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9983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2019-05-29T14:50:45Z</dcterms:modified>
</cp:coreProperties>
</file>