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61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Changes'!$A$1:$I$35</definedName>
    <definedName name="_xlnm.Print_Area" localSheetId="1">'SAP Changes'!$A$1:$I$26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M14" i="1" l="1"/>
  <c r="M11" i="1"/>
  <c r="M23" i="1" l="1"/>
  <c r="M17" i="1"/>
  <c r="M18" i="1"/>
  <c r="M16" i="1"/>
  <c r="M19" i="1"/>
  <c r="M12" i="1"/>
  <c r="E2" i="4" l="1"/>
  <c r="E1" i="4"/>
  <c r="B1" i="4"/>
  <c r="B2" i="4" l="1"/>
  <c r="M7" i="1" l="1"/>
  <c r="M8" i="1"/>
  <c r="M9" i="1"/>
  <c r="M10" i="1"/>
  <c r="M13" i="1"/>
  <c r="M15" i="1"/>
  <c r="M20" i="1"/>
  <c r="M21" i="1"/>
  <c r="M22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6" i="1"/>
  <c r="J29" i="1"/>
  <c r="J30" i="1"/>
  <c r="J31" i="1"/>
  <c r="J32" i="1"/>
  <c r="J33" i="1"/>
  <c r="J34" i="1"/>
  <c r="J35" i="1"/>
  <c r="J36" i="1"/>
  <c r="J37" i="1"/>
  <c r="J38" i="1"/>
  <c r="J39" i="1"/>
  <c r="H42" i="1" l="1"/>
  <c r="G42" i="1"/>
  <c r="M42" i="1" l="1"/>
  <c r="K2" i="1" s="1"/>
  <c r="J42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<sst xmlns="http://schemas.openxmlformats.org/spreadsheetml/2006/main" count="166" uniqueCount="128">
  <si>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</si>
  <si>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</si>
  <si>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</si>
  <si>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</si>
  <si>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</si>
  <si>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</si>
  <si>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</si>
  <si>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</si>
  <si>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</si>
  <si>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</si>
  <si>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</si>
  <si>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</si>
  <si>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</si>
  <si>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</si>
  <si>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</si>
  <si>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</si>
  <si>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</si>
  <si>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</si>
  <si>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</si>
  <si>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</si>
  <si>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</si>
  <si>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</si>
  <si>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</si>
  <si>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</si>
  <si>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</si>
  <si>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</si>
  <si>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</si>
  <si>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</si>
  <si>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</si>
  <si>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</si>
  <si>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</si>
  <si>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</si>
  <si>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</si>
  <si>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</si>
  <si>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</si>
  <si>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</si>
  <si>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</si>
  <si>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</si>
  <si>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</si>
  <si>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</si>
  <si>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</si>
  <si>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</si>
  <si>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</si>
  <si>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</si>
  <si>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</si>
  <si>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</si>
  <si>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</si>
  <si>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</si>
  <si>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</si>
  <si>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</si>
  <si>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</si>
  <si>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</si>
  <si>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</si>
  <si>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</si>
  <si>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</si>
  <si>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</si>
  <si>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</si>
  <si>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</si>
  <si>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</si>
  <si>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</si>
  <si>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</si>
  <si>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</si>
  <si>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</si>
  <si>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</si>
  <si>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</si>
  <si>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</si>
  <si>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</si>
  <si>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</si>
  <si>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</si>
  <si>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</si>
  <si>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</si>
  <si>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</si>
  <si>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</si>
  <si>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</si>
  <si>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</si>
  <si>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0061</t>
  </si>
  <si>
    <t>These rooms have been removed from eBars</t>
  </si>
  <si>
    <t>LX-0061-00</t>
  </si>
  <si>
    <t>TOBACCO RESEARCH LAB  - Floor 00</t>
  </si>
  <si>
    <t>LX-0061-00-B0001</t>
  </si>
  <si>
    <t>TOBACCO RESEARCH LAB - Room B0001</t>
  </si>
  <si>
    <t>LX-0061-00-B0002</t>
  </si>
  <si>
    <t>TOBACCO RESEARCH LAB - Room B0002</t>
  </si>
  <si>
    <t>LX-0061-00-B0003</t>
  </si>
  <si>
    <t>TOBACCO RESEARCH LAB - Room B0003</t>
  </si>
  <si>
    <t>LX-0061-01-100</t>
  </si>
  <si>
    <t>TOBACCO RESEARCH LAB - Room 100</t>
  </si>
  <si>
    <t>LX-0061-01-101</t>
  </si>
  <si>
    <t>TOBACCO RESEARCH LAB - Room 101</t>
  </si>
  <si>
    <t>LX-0061-01-102</t>
  </si>
  <si>
    <t>TOBACCO RESEARCH LAB - Room 102</t>
  </si>
  <si>
    <t>LX-0061-01-102A</t>
  </si>
  <si>
    <t>TOBACCO RESEARCH LAB - Room 102A</t>
  </si>
  <si>
    <t>LX-0061-01-102B</t>
  </si>
  <si>
    <t>TOBACCO RESEARCH LAB - Room 102B</t>
  </si>
  <si>
    <t>LX-0061-01-102C</t>
  </si>
  <si>
    <t>TOBACCO RESEARCH LAB - Room 102C</t>
  </si>
  <si>
    <t>LX-0061-01-103</t>
  </si>
  <si>
    <t>TOBACCO RESEARCH LAB - Room 103</t>
  </si>
  <si>
    <t>LX-0061-01-103A</t>
  </si>
  <si>
    <t>TOBACCO RESEARCH LAB - Room 103A</t>
  </si>
  <si>
    <t>LX-0061-01-103B</t>
  </si>
  <si>
    <t>TOBACCO RESEARCH LAB - Room 103B</t>
  </si>
  <si>
    <t>LX-0061-01-103D</t>
  </si>
  <si>
    <t>TOBACCO RESEARCH LAB - Room 103D</t>
  </si>
  <si>
    <t>LX-0061-01-104</t>
  </si>
  <si>
    <t>TOBACCO RESEARCH LAB - Room 104</t>
  </si>
  <si>
    <t>LX-0061-01-105</t>
  </si>
  <si>
    <t>TOBACCO RESEARCH LAB - Room 105</t>
  </si>
  <si>
    <t>LX-0061-01-106</t>
  </si>
  <si>
    <t>TOBACCO RESEARCH LAB - Room 106</t>
  </si>
  <si>
    <t>LX-0061-01-107</t>
  </si>
  <si>
    <t>TOBACCO RESEARCH LAB - Room 107</t>
  </si>
  <si>
    <t>LX-0061-01-108</t>
  </si>
  <si>
    <t>TOBACCO RESEARCH LAB - Room 108</t>
  </si>
  <si>
    <t>LX-0061-01-108A</t>
  </si>
  <si>
    <t>TOBACCO RESEARCH LAB - Room 108A</t>
  </si>
  <si>
    <t>LX-0061-01-109</t>
  </si>
  <si>
    <t>TOBACCO RESEARCH LAB - Room 109</t>
  </si>
  <si>
    <t>LX-0061-01-C103</t>
  </si>
  <si>
    <t>TOBACCO RESEARCH LAB - Greenhouse C103</t>
  </si>
  <si>
    <t>LX-0061-01-PC0101</t>
  </si>
  <si>
    <t>TOBACCO RESEARCH LAB - Pipe Chase 101</t>
  </si>
  <si>
    <t>LX-0061-01-XA100</t>
  </si>
  <si>
    <t>TOBACCO RESEARCH LAB - Porch Entry XA100</t>
  </si>
  <si>
    <t>Main bldg and 2 green houses demolished</t>
  </si>
  <si>
    <t>Plant assets already has removed the demolished spaces</t>
  </si>
  <si>
    <t>Remaining room ID's do not match exactly the floor plan: however since the remaining houses will be demolished the differences will not be addressed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</si>
</sst>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1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8"/>
  <sheetViews>
    <sheetView zoomScale="90" zoomScaleNormal="90" workbookViewId="0">
      <selection activeCell="G2" sqref="G2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42382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Tobacco Research Laboratory</v>
      </c>
      <c r="C2" s="78"/>
      <c r="F2" s="69" t="s">
        <v>12</v>
      </c>
      <c r="G2" s="22" t="s">
        <v>59</v>
      </c>
      <c r="J2" s="15">
        <f>G42-J42</f>
        <v>0</v>
      </c>
      <c r="K2" s="15">
        <f>H42-M42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43.8" thickTop="1" x14ac:dyDescent="0.3">
      <c r="A6" s="48"/>
      <c r="B6" s="48"/>
      <c r="C6" s="42"/>
      <c r="E6" s="50"/>
      <c r="F6" s="50"/>
      <c r="G6" s="50"/>
      <c r="I6" s="42" t="s">
        <v>126</v>
      </c>
      <c r="J6" s="59"/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  <c r="P6" s="41" t="s">
        <v>76</v>
      </c>
    </row>
    <row r="7" spans="1:16" s="41" customFormat="1" ht="86.4" x14ac:dyDescent="0.3">
      <c r="A7" s="48"/>
      <c r="B7" s="48"/>
      <c r="C7" s="42"/>
      <c r="E7" s="50"/>
      <c r="F7" s="50"/>
      <c r="G7" s="50"/>
      <c r="H7" s="50"/>
      <c r="I7" s="42" t="s">
        <v>127</v>
      </c>
      <c r="J7" s="59"/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H8" s="50"/>
      <c r="I8" s="42"/>
      <c r="J8" s="59"/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H9" s="50"/>
      <c r="I9" s="42"/>
      <c r="J9" s="59"/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H10" s="50"/>
      <c r="I10" s="42"/>
      <c r="J10" s="59"/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H11" s="50"/>
      <c r="I11" s="42"/>
      <c r="J11" s="59"/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H12" s="50"/>
      <c r="I12" s="42"/>
      <c r="J12" s="59"/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H13" s="50"/>
      <c r="I13" s="42"/>
      <c r="J13" s="59"/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H14" s="50"/>
      <c r="I14" s="42"/>
      <c r="J14" s="59"/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H15" s="50"/>
      <c r="I15" s="42"/>
      <c r="J15" s="59"/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H16" s="50"/>
      <c r="I16" s="42"/>
      <c r="J16" s="59"/>
      <c r="K16" s="60"/>
      <c r="L16" s="59"/>
      <c r="M16" s="59" t="str">
        <f>IF(H16="No Change","N/A",IF(H16="New Tag Required",Lookup!F:F,IF(H16="Remove Old Sign",Lookup!F:F,IF(H16="N/A","N/A",""))))</f>
        <v/>
      </c>
      <c r="N16" s="60"/>
      <c r="O16" s="59"/>
    </row>
    <row r="17" spans="1:15" s="41" customFormat="1" x14ac:dyDescent="0.3">
      <c r="A17" s="63"/>
      <c r="B17" s="48"/>
      <c r="C17" s="42"/>
      <c r="E17" s="50"/>
      <c r="F17" s="50"/>
      <c r="G17" s="50"/>
      <c r="H17" s="50"/>
      <c r="I17" s="42"/>
      <c r="J17" s="59"/>
      <c r="K17" s="60"/>
      <c r="L17" s="59"/>
      <c r="M17" s="59" t="str">
        <f>IF(H17="No Change","N/A",IF(H17="New Tag Required",Lookup!F:F,IF(H17="Remove Old Sign",Lookup!F:F,IF(H17="N/A","N/A",""))))</f>
        <v/>
      </c>
      <c r="N17" s="60"/>
      <c r="O17" s="59"/>
    </row>
    <row r="18" spans="1:15" s="41" customFormat="1" x14ac:dyDescent="0.3">
      <c r="A18" s="63"/>
      <c r="B18" s="48"/>
      <c r="C18" s="42"/>
      <c r="E18" s="50"/>
      <c r="F18" s="50"/>
      <c r="G18" s="50"/>
      <c r="H18" s="50"/>
      <c r="I18" s="42"/>
      <c r="J18" s="59"/>
      <c r="K18" s="60"/>
      <c r="L18" s="59"/>
      <c r="M18" s="59" t="str">
        <f>IF(H18="No Change","N/A",IF(H18="New Tag Required",Lookup!F:F,IF(H18="Remove Old Sign",Lookup!F:F,IF(H18="N/A","N/A",""))))</f>
        <v/>
      </c>
      <c r="N18" s="60"/>
      <c r="O18" s="59"/>
    </row>
    <row r="19" spans="1:15" s="41" customFormat="1" x14ac:dyDescent="0.3">
      <c r="A19" s="63"/>
      <c r="B19" s="48"/>
      <c r="C19" s="42"/>
      <c r="E19" s="50"/>
      <c r="F19" s="50"/>
      <c r="G19" s="50"/>
      <c r="H19" s="50"/>
      <c r="I19" s="42"/>
      <c r="J19" s="59"/>
      <c r="K19" s="60"/>
      <c r="L19" s="59"/>
      <c r="M19" s="59" t="str">
        <f>IF(H19="No Change","N/A",IF(H19="New Tag Required",Lookup!F:F,IF(H19="Remove Old Sign",Lookup!F:F,IF(H19="N/A","N/A",""))))</f>
        <v/>
      </c>
      <c r="N19" s="60"/>
      <c r="O19" s="59"/>
    </row>
    <row r="20" spans="1:15" s="41" customFormat="1" x14ac:dyDescent="0.3">
      <c r="A20" s="63"/>
      <c r="B20" s="48"/>
      <c r="C20" s="42"/>
      <c r="E20" s="50"/>
      <c r="F20" s="50"/>
      <c r="G20" s="50"/>
      <c r="H20" s="50"/>
      <c r="I20" s="42"/>
      <c r="J20" s="59"/>
      <c r="K20" s="60"/>
      <c r="L20" s="59"/>
      <c r="M20" s="59" t="str">
        <f>IF(H20="No Change","N/A",IF(H20="New Tag Required",Lookup!F:F,IF(H20="Remove Old Sign",Lookup!F:F,IF(H20="N/A","N/A",""))))</f>
        <v/>
      </c>
      <c r="N20" s="60"/>
      <c r="O20" s="59"/>
    </row>
    <row r="21" spans="1:15" s="41" customFormat="1" x14ac:dyDescent="0.3">
      <c r="A21" s="63"/>
      <c r="B21" s="48"/>
      <c r="C21" s="42"/>
      <c r="E21" s="50"/>
      <c r="F21" s="50"/>
      <c r="G21" s="50"/>
      <c r="H21" s="50"/>
      <c r="I21" s="42"/>
      <c r="J21" s="59"/>
      <c r="K21" s="60"/>
      <c r="L21" s="59"/>
      <c r="M21" s="59" t="str">
        <f>IF(H21="No Change","N/A",IF(H21="New Tag Required",Lookup!F:F,IF(H21="Remove Old Sign",Lookup!F:F,IF(H21="N/A","N/A",""))))</f>
        <v/>
      </c>
      <c r="N21" s="60"/>
      <c r="O21" s="59"/>
    </row>
    <row r="22" spans="1:15" s="41" customFormat="1" x14ac:dyDescent="0.3">
      <c r="A22" s="63"/>
      <c r="B22" s="48"/>
      <c r="C22" s="42"/>
      <c r="E22" s="50"/>
      <c r="F22" s="50"/>
      <c r="G22" s="50"/>
      <c r="H22" s="50"/>
      <c r="I22" s="42"/>
      <c r="J22" s="59"/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H23" s="50"/>
      <c r="I23" s="42"/>
      <c r="J23" s="59"/>
      <c r="K23" s="64"/>
      <c r="L23" s="42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H24" s="50"/>
      <c r="I24" s="42"/>
      <c r="J24" s="59"/>
      <c r="K24" s="64"/>
      <c r="L24" s="42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H25" s="50"/>
      <c r="I25" s="42"/>
      <c r="J25" s="59"/>
      <c r="K25" s="64"/>
      <c r="L25" s="42"/>
      <c r="M25" s="59" t="str">
        <f>IF(H25="No Change","N/A",IF(H25="New Tag Required",Lookup!F:F,IF(H25="Remove Old Sign",Lookup!F:F,IF(H25="N/A","N/A",""))))</f>
        <v/>
      </c>
      <c r="N25" s="64"/>
      <c r="O25" s="42"/>
    </row>
    <row r="26" spans="1:15" s="41" customFormat="1" x14ac:dyDescent="0.3">
      <c r="A26" s="63"/>
      <c r="B26" s="48"/>
      <c r="C26" s="42"/>
      <c r="E26" s="50"/>
      <c r="F26" s="50"/>
      <c r="G26" s="50"/>
      <c r="H26" s="50"/>
      <c r="I26" s="42"/>
      <c r="J26" s="59"/>
      <c r="K26" s="64"/>
      <c r="L26" s="42"/>
      <c r="M26" s="59" t="str">
        <f>IF(H26="No Change","N/A",IF(H26="New Tag Required",Lookup!F:F,IF(H26="Remove Old Sign",Lookup!F:F,IF(H26="N/A","N/A",""))))</f>
        <v/>
      </c>
      <c r="N26" s="64"/>
      <c r="O26" s="42"/>
    </row>
    <row r="27" spans="1:15" s="41" customFormat="1" x14ac:dyDescent="0.3">
      <c r="A27" s="63"/>
      <c r="B27" s="48"/>
      <c r="C27" s="42"/>
      <c r="E27" s="50"/>
      <c r="F27" s="50"/>
      <c r="G27" s="50"/>
      <c r="I27" s="42"/>
      <c r="J27" s="59"/>
      <c r="K27" s="64"/>
      <c r="L27" s="42"/>
      <c r="M27" s="59" t="str">
        <f>IF(H27="No Change","N/A",IF(H27="New Tag Required",Lookup!F:F,IF(H27="Remove Old Sign",Lookup!F:F,IF(H27="N/A","N/A",""))))</f>
        <v/>
      </c>
      <c r="N27" s="64"/>
      <c r="O27" s="42"/>
    </row>
    <row r="28" spans="1:15" s="41" customFormat="1" x14ac:dyDescent="0.3">
      <c r="A28" s="63"/>
      <c r="B28" s="48"/>
      <c r="C28" s="42"/>
      <c r="E28" s="50"/>
      <c r="F28" s="51"/>
      <c r="G28" s="50"/>
      <c r="I28" s="42"/>
      <c r="J28" s="59"/>
      <c r="K28" s="64"/>
      <c r="L28" s="42"/>
      <c r="M28" s="59" t="str">
        <f>IF(H28="No Change","N/A",IF(H28="New Tag Required",Lookup!F:F,IF(H28="Remove Old Sign",Lookup!F:F,IF(H28="N/A","N/A",""))))</f>
        <v/>
      </c>
      <c r="N28" s="64"/>
      <c r="O28" s="42"/>
    </row>
    <row r="29" spans="1:15" s="41" customFormat="1" x14ac:dyDescent="0.3">
      <c r="A29" s="63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4"/>
      <c r="L29" s="42"/>
      <c r="M29" s="59" t="str">
        <f>IF(H29="No Change","N/A",IF(H29="New Tag Required",Lookup!F:F,IF(H29="Remove Old Sign",Lookup!F:F,IF(H29="N/A","N/A",""))))</f>
        <v/>
      </c>
      <c r="N29" s="64"/>
      <c r="O29" s="42"/>
    </row>
    <row r="30" spans="1:15" s="41" customFormat="1" x14ac:dyDescent="0.3">
      <c r="A30" s="63"/>
      <c r="B30" s="48"/>
      <c r="C30" s="42"/>
      <c r="E30" s="50"/>
      <c r="F30" s="50"/>
      <c r="G30" s="50"/>
      <c r="I30" s="42"/>
      <c r="J30" s="59" t="str">
        <f>IF(G30="No Change","N/A",IF(G30="New Tag Required",Lookup!F:F,IF(G30="Remove Old Tag",Lookup!F:F,IF(G30="N/A","N/A",""))))</f>
        <v/>
      </c>
      <c r="K30" s="65"/>
      <c r="M30" s="59" t="str">
        <f>IF(H30="No Change","N/A",IF(H30="New Tag Required",Lookup!F:F,IF(H30="Remove Old Sign",Lookup!F:F,IF(H30="N/A","N/A",""))))</f>
        <v/>
      </c>
      <c r="N30" s="64"/>
      <c r="O30" s="42"/>
    </row>
    <row r="31" spans="1:15" s="41" customFormat="1" x14ac:dyDescent="0.3">
      <c r="A31" s="63"/>
      <c r="B31" s="48"/>
      <c r="C31" s="42"/>
      <c r="E31" s="50"/>
      <c r="F31" s="50"/>
      <c r="G31" s="50"/>
      <c r="I31" s="42"/>
      <c r="J31" s="59" t="str">
        <f>IF(G31="No Change","N/A",IF(G31="New Tag Required",Lookup!F:F,IF(G31="Remove Old Tag",Lookup!F:F,IF(G31="N/A","N/A",""))))</f>
        <v/>
      </c>
      <c r="K31" s="65"/>
      <c r="M31" s="59" t="str">
        <f>IF(H31="No Change","N/A",IF(H31="New Tag Required",Lookup!F:F,IF(H31="Remove Old Sign",Lookup!F:F,IF(H31="N/A","N/A",""))))</f>
        <v/>
      </c>
      <c r="N31" s="64"/>
      <c r="O31" s="42"/>
    </row>
    <row r="32" spans="1:15" s="41" customFormat="1" x14ac:dyDescent="0.3">
      <c r="A32" s="63"/>
      <c r="B32" s="48"/>
      <c r="C32" s="42"/>
      <c r="E32" s="50"/>
      <c r="F32" s="50"/>
      <c r="G32" s="50"/>
      <c r="I32" s="42"/>
      <c r="J32" s="59" t="str">
        <f>IF(G32="No Change","N/A",IF(G32="New Tag Required",Lookup!F:F,IF(G32="Remove Old Tag",Lookup!F:F,IF(G32="N/A","N/A",""))))</f>
        <v/>
      </c>
      <c r="K32" s="65"/>
      <c r="M32" s="59" t="str">
        <f>IF(H32="No Change","N/A",IF(H32="New Tag Required",Lookup!F:F,IF(H32="Remove Old Sign",Lookup!F:F,IF(H32="N/A","N/A",""))))</f>
        <v/>
      </c>
      <c r="N32" s="65"/>
    </row>
    <row r="33" spans="1:14" s="41" customFormat="1" x14ac:dyDescent="0.3">
      <c r="A33" s="63"/>
      <c r="B33" s="48"/>
      <c r="C33" s="42"/>
      <c r="E33" s="50"/>
      <c r="F33" s="50"/>
      <c r="G33" s="50"/>
      <c r="I33" s="42"/>
      <c r="J33" s="59" t="str">
        <f>IF(G33="No Change","N/A",IF(G33="New Tag Required",Lookup!F:F,IF(G33="Remove Old Tag",Lookup!F:F,IF(G33="N/A","N/A",""))))</f>
        <v/>
      </c>
      <c r="K33" s="65"/>
      <c r="M33" s="59" t="str">
        <f>IF(H33="No Change","N/A",IF(H33="New Tag Required",Lookup!F:F,IF(H33="Remove Old Sign",Lookup!F:F,IF(H33="N/A","N/A",""))))</f>
        <v/>
      </c>
      <c r="N33" s="65"/>
    </row>
    <row r="34" spans="1:14" s="41" customFormat="1" x14ac:dyDescent="0.3">
      <c r="A34" s="49"/>
      <c r="B34" s="48"/>
      <c r="C34" s="42"/>
      <c r="E34" s="50"/>
      <c r="F34" s="50"/>
      <c r="G34" s="50"/>
      <c r="I34" s="42"/>
      <c r="J34" s="59" t="str">
        <f>IF(G34="No Change","N/A",IF(G34="New Tag Required",Lookup!F:F,IF(G34="Remove Old Tag",Lookup!F:F,IF(G34="N/A","N/A",""))))</f>
        <v/>
      </c>
      <c r="K34" s="65"/>
      <c r="M34" s="59" t="str">
        <f>IF(H34="No Change","N/A",IF(H34="New Tag Required",Lookup!F:F,IF(H34="Remove Old Sign",Lookup!F:F,IF(H34="N/A","N/A",""))))</f>
        <v/>
      </c>
      <c r="N34" s="65"/>
    </row>
    <row r="35" spans="1:14" s="41" customFormat="1" x14ac:dyDescent="0.3">
      <c r="A35" s="49"/>
      <c r="B35" s="48"/>
      <c r="C35" s="42"/>
      <c r="E35" s="50"/>
      <c r="F35" s="50"/>
      <c r="G35" s="50"/>
      <c r="I35" s="42"/>
      <c r="J35" s="59" t="str">
        <f>IF(G35="No Change","N/A",IF(G35="New Tag Required",Lookup!F:F,IF(G35="Remove Old Tag",Lookup!F:F,IF(G35="N/A","N/A",""))))</f>
        <v/>
      </c>
      <c r="K35" s="65"/>
      <c r="M35" s="59" t="str">
        <f>IF(H35="No Change","N/A",IF(H35="New Tag Required",Lookup!F:F,IF(H35="Remove Old Sign",Lookup!F:F,IF(H35="N/A","N/A",""))))</f>
        <v/>
      </c>
      <c r="N35" s="65"/>
    </row>
    <row r="36" spans="1:14" s="41" customFormat="1" x14ac:dyDescent="0.3">
      <c r="A36" s="49"/>
      <c r="B36" s="48"/>
      <c r="C36" s="42"/>
      <c r="E36" s="50"/>
      <c r="F36" s="50"/>
      <c r="G36" s="50"/>
      <c r="I36" s="42"/>
      <c r="J36" s="59" t="str">
        <f>IF(G36="No Change","N/A",IF(G36="New Tag Required",Lookup!F:F,IF(G36="Remove Old Tag",Lookup!F:F,IF(G36="N/A","N/A",""))))</f>
        <v/>
      </c>
      <c r="K36" s="65"/>
      <c r="M36" s="59" t="str">
        <f>IF(H36="No Change","N/A",IF(H36="New Tag Required",Lookup!F:F,IF(H36="Remove Old Sign",Lookup!F:F,IF(H36="N/A","N/A",""))))</f>
        <v/>
      </c>
      <c r="N36" s="65"/>
    </row>
    <row r="37" spans="1:14" x14ac:dyDescent="0.3">
      <c r="A37" s="56"/>
      <c r="C37" s="11"/>
      <c r="E37" s="30"/>
      <c r="F37" s="30"/>
      <c r="G37" s="30"/>
      <c r="J37" s="10" t="str">
        <f>IF(G37="No Change","N/A",IF(G37="New Tag Required",Lookup!F:F,IF(G37="Remove Old Tag",Lookup!F:F,IF(G37="N/A","N/A",""))))</f>
        <v/>
      </c>
      <c r="K37" s="32"/>
      <c r="M37" s="10" t="str">
        <f>IF(H37="No Change","N/A",IF(H37="New Tag Required",Lookup!F:F,IF(H37="Remove Old Sign",Lookup!F:F,IF(H37="N/A","N/A",""))))</f>
        <v/>
      </c>
      <c r="N37" s="32"/>
    </row>
    <row r="38" spans="1:14" x14ac:dyDescent="0.3">
      <c r="A38" s="56"/>
      <c r="C38" s="11"/>
      <c r="E38" s="30"/>
      <c r="F38" s="30"/>
      <c r="G38" s="30"/>
      <c r="J38" s="10" t="str">
        <f>IF(G38="No Change","N/A",IF(G38="New Tag Required",Lookup!F:F,IF(G38="Remove Old Tag",Lookup!F:F,IF(G38="N/A","N/A",""))))</f>
        <v/>
      </c>
      <c r="K38" s="32"/>
      <c r="M38" s="10" t="str">
        <f>IF(H38="No Change","N/A",IF(H38="New Tag Required",Lookup!F:F,IF(H38="Remove Old Sign",Lookup!F:F,IF(H38="N/A","N/A",""))))</f>
        <v/>
      </c>
      <c r="N38" s="32"/>
    </row>
    <row r="39" spans="1:14" x14ac:dyDescent="0.3">
      <c r="A39" s="56"/>
      <c r="C39" s="11"/>
      <c r="E39" s="30"/>
      <c r="F39" s="30"/>
      <c r="G39" s="30"/>
      <c r="J39" s="10" t="str">
        <f>IF(G39="No Change","N/A",IF(G39="New Tag Required",Lookup!F:F,IF(G39="Remove Old Tag",Lookup!F:F,IF(G39="N/A","N/A",""))))</f>
        <v/>
      </c>
      <c r="K39" s="32"/>
      <c r="M39" s="10" t="str">
        <f>IF(H39="No Change","N/A",IF(H39="New Tag Required",Lookup!F:F,IF(H39="Remove Old Sign",Lookup!F:F,IF(H39="N/A","N/A",""))))</f>
        <v/>
      </c>
      <c r="N39" s="32"/>
    </row>
    <row r="40" spans="1:14" ht="15" thickBot="1" x14ac:dyDescent="0.35">
      <c r="A40" s="56"/>
      <c r="C40" s="11"/>
      <c r="E40" s="30"/>
      <c r="F40" s="30"/>
      <c r="G40" s="30"/>
      <c r="K40" s="32"/>
      <c r="N40" s="32"/>
    </row>
    <row r="41" spans="1:14" ht="43.2" x14ac:dyDescent="0.3">
      <c r="A41" s="56"/>
      <c r="C41" s="11"/>
      <c r="E41" s="30"/>
      <c r="F41" s="30"/>
      <c r="G41" s="74" t="s">
        <v>46</v>
      </c>
      <c r="H41" s="75" t="s">
        <v>47</v>
      </c>
      <c r="J41" s="76" t="s">
        <v>41</v>
      </c>
      <c r="K41" s="10"/>
      <c r="L41" s="10"/>
      <c r="M41" s="76" t="s">
        <v>42</v>
      </c>
    </row>
    <row r="42" spans="1:14" ht="15" thickBot="1" x14ac:dyDescent="0.35">
      <c r="A42" s="56"/>
      <c r="C42" s="11"/>
      <c r="E42" s="30"/>
      <c r="F42" s="30"/>
      <c r="G42" s="14">
        <f>COUNTIF(G6:G41,"New Tag Required")</f>
        <v>0</v>
      </c>
      <c r="H42" s="13">
        <f>COUNTIF(H6:H41,"New Sign Required")</f>
        <v>0</v>
      </c>
      <c r="J42" s="12">
        <f>COUNTIF(J6:J41,"Installed")</f>
        <v>0</v>
      </c>
      <c r="K42" s="10"/>
      <c r="L42" s="10"/>
      <c r="M42" s="12">
        <f>COUNTIF(M6:M41,"Installed")</f>
        <v>0</v>
      </c>
    </row>
    <row r="43" spans="1:14" x14ac:dyDescent="0.3">
      <c r="A43" s="56"/>
      <c r="C43" s="11"/>
      <c r="E43" s="30"/>
      <c r="F43" s="30"/>
      <c r="G43" s="30"/>
    </row>
    <row r="44" spans="1:14" x14ac:dyDescent="0.3">
      <c r="A44" s="56"/>
      <c r="C44" s="11"/>
      <c r="E44" s="30"/>
      <c r="F44" s="30"/>
      <c r="G44" s="30"/>
    </row>
    <row r="45" spans="1:14" x14ac:dyDescent="0.3">
      <c r="A45" s="56"/>
      <c r="C45" s="11"/>
      <c r="E45" s="30"/>
      <c r="F45" s="30"/>
      <c r="G45" s="30"/>
    </row>
    <row r="46" spans="1:14" x14ac:dyDescent="0.3">
      <c r="A46" s="56"/>
      <c r="C46" s="11"/>
      <c r="E46" s="30"/>
      <c r="F46" s="30"/>
      <c r="G46" s="30"/>
    </row>
    <row r="47" spans="1:14" x14ac:dyDescent="0.3">
      <c r="A47" s="56"/>
      <c r="C47" s="11"/>
      <c r="E47" s="30"/>
      <c r="F47" s="30"/>
      <c r="G47" s="30"/>
    </row>
    <row r="48" spans="1:14" x14ac:dyDescent="0.3">
      <c r="A48" s="56"/>
      <c r="C48" s="11"/>
      <c r="E48" s="30"/>
      <c r="F48" s="30"/>
      <c r="G48" s="30"/>
    </row>
    <row r="49" spans="1:7" x14ac:dyDescent="0.3">
      <c r="A49" s="56"/>
      <c r="C49" s="11"/>
      <c r="E49" s="30"/>
      <c r="F49" s="30"/>
      <c r="G49" s="30"/>
    </row>
    <row r="50" spans="1:7" x14ac:dyDescent="0.3">
      <c r="A50" s="57"/>
      <c r="C50" s="11"/>
      <c r="E50" s="30"/>
      <c r="F50" s="33"/>
      <c r="G50" s="30"/>
    </row>
    <row r="51" spans="1:7" x14ac:dyDescent="0.3">
      <c r="A51" s="57"/>
      <c r="C51" s="11"/>
      <c r="E51" s="30"/>
      <c r="F51" s="33"/>
      <c r="G51" s="30"/>
    </row>
    <row r="52" spans="1:7" x14ac:dyDescent="0.3">
      <c r="A52" s="57"/>
      <c r="C52" s="11"/>
      <c r="E52" s="30"/>
      <c r="F52" s="34"/>
      <c r="G52" s="30"/>
    </row>
    <row r="53" spans="1:7" x14ac:dyDescent="0.3">
      <c r="A53" s="56"/>
      <c r="C53" s="11"/>
      <c r="E53" s="30"/>
      <c r="F53" s="33"/>
      <c r="G53" s="30"/>
    </row>
    <row r="54" spans="1:7" x14ac:dyDescent="0.3">
      <c r="A54" s="56"/>
      <c r="C54" s="11"/>
      <c r="E54" s="30"/>
      <c r="F54" s="33"/>
      <c r="G54" s="30"/>
    </row>
    <row r="55" spans="1:7" x14ac:dyDescent="0.3">
      <c r="A55" s="58"/>
      <c r="C55" s="11"/>
      <c r="E55" s="30"/>
      <c r="F55" s="30"/>
      <c r="G55" s="30"/>
    </row>
    <row r="56" spans="1:7" x14ac:dyDescent="0.3">
      <c r="A56" s="58"/>
      <c r="C56" s="11"/>
      <c r="E56" s="30"/>
      <c r="F56" s="30"/>
      <c r="G56" s="30"/>
    </row>
    <row r="57" spans="1:7" x14ac:dyDescent="0.3">
      <c r="A57" s="58"/>
      <c r="C57" s="11"/>
      <c r="E57" s="30"/>
      <c r="F57" s="30"/>
      <c r="G57" s="30"/>
    </row>
    <row r="58" spans="1:7" x14ac:dyDescent="0.3">
      <c r="A58" s="58"/>
      <c r="C58" s="11"/>
      <c r="E58" s="30"/>
      <c r="F58" s="30"/>
      <c r="G58" s="30"/>
    </row>
    <row r="59" spans="1:7" x14ac:dyDescent="0.3">
      <c r="A59" s="58"/>
      <c r="C59" s="11"/>
      <c r="E59" s="30"/>
      <c r="F59" s="31"/>
      <c r="G59" s="30"/>
    </row>
    <row r="60" spans="1:7" x14ac:dyDescent="0.3">
      <c r="A60" s="58"/>
      <c r="C60" s="11"/>
      <c r="E60" s="30"/>
      <c r="F60" s="30"/>
      <c r="G60" s="30"/>
    </row>
    <row r="61" spans="1:7" x14ac:dyDescent="0.3">
      <c r="A61" s="58"/>
      <c r="C61" s="11"/>
      <c r="E61" s="30"/>
      <c r="F61" s="30"/>
      <c r="G61" s="30"/>
    </row>
    <row r="62" spans="1:7" x14ac:dyDescent="0.3">
      <c r="A62" s="56"/>
      <c r="C62" s="11"/>
      <c r="E62" s="30"/>
      <c r="F62" s="30"/>
      <c r="G62" s="30"/>
    </row>
    <row r="63" spans="1:7" x14ac:dyDescent="0.3">
      <c r="A63" s="56"/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85" spans="3:3" x14ac:dyDescent="0.3">
      <c r="C85" s="11"/>
    </row>
    <row r="86" spans="3:3" x14ac:dyDescent="0.3">
      <c r="C86" s="11"/>
    </row>
    <row r="87" spans="3:3" x14ac:dyDescent="0.3">
      <c r="C87" s="11"/>
    </row>
    <row r="88" spans="3:3" x14ac:dyDescent="0.3">
      <c r="C88" s="11"/>
    </row>
    <row r="89" spans="3:3" x14ac:dyDescent="0.3">
      <c r="C89" s="11"/>
    </row>
    <row r="90" spans="3:3" x14ac:dyDescent="0.3">
      <c r="C90" s="11"/>
    </row>
    <row r="91" spans="3:3" x14ac:dyDescent="0.3">
      <c r="C91" s="11"/>
    </row>
    <row r="208" spans="3:3" x14ac:dyDescent="0.3">
      <c r="C208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7:G61">
    <cfRule type="containsText" dxfId="218" priority="341" operator="containsText" text="New Tag Required">
      <formula>NOT(ISERROR(SEARCH("New Tag Required",G47)))</formula>
    </cfRule>
  </conditionalFormatting>
  <conditionalFormatting sqref="D47:D107 D6 D8">
    <cfRule type="containsText" dxfId="217" priority="340" operator="containsText" text="Yes">
      <formula>NOT(ISERROR(SEARCH("Yes",D6)))</formula>
    </cfRule>
  </conditionalFormatting>
  <conditionalFormatting sqref="H47:H107 H208:H429">
    <cfRule type="containsText" dxfId="216" priority="328" operator="containsText" text="New Sign Required">
      <formula>NOT(ISERROR(SEARCH("New Sign Required",H47)))</formula>
    </cfRule>
  </conditionalFormatting>
  <conditionalFormatting sqref="G47:G107">
    <cfRule type="containsText" dxfId="215" priority="327" operator="containsText" text="Action Required">
      <formula>NOT(ISERROR(SEARCH("Action Required",G47)))</formula>
    </cfRule>
  </conditionalFormatting>
  <conditionalFormatting sqref="H47:H107">
    <cfRule type="containsText" dxfId="214" priority="326" operator="containsText" text="Action Required">
      <formula>NOT(ISERROR(SEARCH("Action Required",H47)))</formula>
    </cfRule>
  </conditionalFormatting>
  <conditionalFormatting sqref="G6 G43:G46 G10:G11 G20:G21 G24:G40">
    <cfRule type="containsText" dxfId="213" priority="268" operator="containsText" text="New Tag Required">
      <formula>NOT(ISERROR(SEARCH("New Tag Required",G6)))</formula>
    </cfRule>
  </conditionalFormatting>
  <conditionalFormatting sqref="D10:D11 D13 D15 D19:D22 D24:D46">
    <cfRule type="containsText" dxfId="212" priority="267" operator="containsText" text="Yes">
      <formula>NOT(ISERROR(SEARCH("Yes",D10)))</formula>
    </cfRule>
  </conditionalFormatting>
  <conditionalFormatting sqref="H6 H43:H46 H27:H40">
    <cfRule type="containsText" dxfId="211" priority="266" operator="containsText" text="New Sign Required">
      <formula>NOT(ISERROR(SEARCH("New Sign Required",H6)))</formula>
    </cfRule>
  </conditionalFormatting>
  <conditionalFormatting sqref="G6 G43:G46 G10:G11 G20:G21 G24:G40">
    <cfRule type="containsText" dxfId="210" priority="265" operator="containsText" text="Action Required">
      <formula>NOT(ISERROR(SEARCH("Action Required",G6)))</formula>
    </cfRule>
  </conditionalFormatting>
  <conditionalFormatting sqref="H6 H43:H46 H27:H40">
    <cfRule type="containsText" dxfId="209" priority="264" operator="containsText" text="Action Required">
      <formula>NOT(ISERROR(SEARCH("Action Required",H6)))</formula>
    </cfRule>
  </conditionalFormatting>
  <conditionalFormatting sqref="G6">
    <cfRule type="containsText" dxfId="208" priority="263" operator="containsText" text="New Tag Required">
      <formula>NOT(ISERROR(SEARCH("New Tag Required",G6)))</formula>
    </cfRule>
  </conditionalFormatting>
  <conditionalFormatting sqref="D6">
    <cfRule type="containsText" dxfId="207" priority="262" operator="containsText" text="Yes">
      <formula>NOT(ISERROR(SEARCH("Yes",D6)))</formula>
    </cfRule>
  </conditionalFormatting>
  <conditionalFormatting sqref="G6">
    <cfRule type="containsText" dxfId="206" priority="261" operator="containsText" text="Action Required">
      <formula>NOT(ISERROR(SEARCH("Action Required",G6)))</formula>
    </cfRule>
  </conditionalFormatting>
  <conditionalFormatting sqref="D108:D207">
    <cfRule type="containsText" dxfId="205" priority="260" operator="containsText" text="Yes">
      <formula>NOT(ISERROR(SEARCH("Yes",D108)))</formula>
    </cfRule>
  </conditionalFormatting>
  <conditionalFormatting sqref="H108:H207">
    <cfRule type="containsText" dxfId="204" priority="259" operator="containsText" text="New Sign Required">
      <formula>NOT(ISERROR(SEARCH("New Sign Required",H108)))</formula>
    </cfRule>
  </conditionalFormatting>
  <conditionalFormatting sqref="G108:G207">
    <cfRule type="containsText" dxfId="203" priority="258" operator="containsText" text="Action Required">
      <formula>NOT(ISERROR(SEARCH("Action Required",G108)))</formula>
    </cfRule>
  </conditionalFormatting>
  <conditionalFormatting sqref="H108:H207">
    <cfRule type="containsText" dxfId="202" priority="257" operator="containsText" text="Action Required">
      <formula>NOT(ISERROR(SEARCH("Action Required",H108)))</formula>
    </cfRule>
  </conditionalFormatting>
  <conditionalFormatting sqref="D9">
    <cfRule type="containsText" dxfId="201" priority="254" operator="containsText" text="Yes">
      <formula>NOT(ISERROR(SEARCH("Yes",D9)))</formula>
    </cfRule>
  </conditionalFormatting>
  <conditionalFormatting sqref="D7">
    <cfRule type="containsText" dxfId="200" priority="243" operator="containsText" text="Yes">
      <formula>NOT(ISERROR(SEARCH("Yes",D7)))</formula>
    </cfRule>
  </conditionalFormatting>
  <conditionalFormatting sqref="G7">
    <cfRule type="containsText" dxfId="199" priority="242" operator="containsText" text="New Tag Required">
      <formula>NOT(ISERROR(SEARCH("New Tag Required",G7)))</formula>
    </cfRule>
  </conditionalFormatting>
  <conditionalFormatting sqref="G7">
    <cfRule type="containsText" dxfId="198" priority="240" operator="containsText" text="Action Required">
      <formula>NOT(ISERROR(SEARCH("Action Required",G7)))</formula>
    </cfRule>
  </conditionalFormatting>
  <conditionalFormatting sqref="G8">
    <cfRule type="containsText" dxfId="197" priority="238" operator="containsText" text="New Tag Required">
      <formula>NOT(ISERROR(SEARCH("New Tag Required",G8)))</formula>
    </cfRule>
  </conditionalFormatting>
  <conditionalFormatting sqref="G8">
    <cfRule type="containsText" dxfId="196" priority="236" operator="containsText" text="Action Required">
      <formula>NOT(ISERROR(SEARCH("Action Required",G8)))</formula>
    </cfRule>
  </conditionalFormatting>
  <conditionalFormatting sqref="J2:N2">
    <cfRule type="cellIs" dxfId="195" priority="234" operator="notEqual">
      <formula>0</formula>
    </cfRule>
  </conditionalFormatting>
  <conditionalFormatting sqref="J13 J15 J19:J22 J24:J39 J6:J11">
    <cfRule type="cellIs" dxfId="194" priority="233" operator="equal">
      <formula>0</formula>
    </cfRule>
  </conditionalFormatting>
  <conditionalFormatting sqref="M13 M15 M19:M22 M24:M39 M6:M11">
    <cfRule type="cellIs" dxfId="193" priority="232" operator="equal">
      <formula>0</formula>
    </cfRule>
  </conditionalFormatting>
  <conditionalFormatting sqref="M13 J13 J15 M15 M19:M22 J19:J22 J24:J39 M24:M39 J6:J11 M6:M11">
    <cfRule type="cellIs" dxfId="192" priority="229" operator="equal">
      <formula>"In Progress"</formula>
    </cfRule>
    <cfRule type="cellIs" dxfId="191" priority="230" operator="equal">
      <formula>"Log Issues"</formula>
    </cfRule>
    <cfRule type="cellIs" dxfId="190" priority="231" operator="equal">
      <formula>"N/A"</formula>
    </cfRule>
  </conditionalFormatting>
  <conditionalFormatting sqref="K13:L13 K6:L11 K15:L15 K19:L21">
    <cfRule type="expression" dxfId="189" priority="228">
      <formula>$J6="Log Issues"</formula>
    </cfRule>
  </conditionalFormatting>
  <conditionalFormatting sqref="N13 N6:N11 N15 N19:N21">
    <cfRule type="expression" dxfId="188" priority="227">
      <formula>$M6="Log Issues"</formula>
    </cfRule>
  </conditionalFormatting>
  <conditionalFormatting sqref="G9">
    <cfRule type="containsText" dxfId="187" priority="226" operator="containsText" text="New Tag Required">
      <formula>NOT(ISERROR(SEARCH("New Tag Required",G9)))</formula>
    </cfRule>
  </conditionalFormatting>
  <conditionalFormatting sqref="G9">
    <cfRule type="containsText" dxfId="186" priority="224" operator="containsText" text="Action Required">
      <formula>NOT(ISERROR(SEARCH("Action Required",G9)))</formula>
    </cfRule>
  </conditionalFormatting>
  <conditionalFormatting sqref="H28">
    <cfRule type="containsText" dxfId="185" priority="223" operator="containsText" text="Action Required">
      <formula>NOT(ISERROR(SEARCH("Action Required",H28)))</formula>
    </cfRule>
  </conditionalFormatting>
  <conditionalFormatting sqref="H1:H6 H27:H1048576">
    <cfRule type="containsText" dxfId="184" priority="221" operator="containsText" text="Remove Old Sign">
      <formula>NOT(ISERROR(SEARCH("Remove Old Sign",H1)))</formula>
    </cfRule>
    <cfRule type="containsText" dxfId="183" priority="222" operator="containsText" text="Move Sign to New Location">
      <formula>NOT(ISERROR(SEARCH("Move Sign to New Location",H1)))</formula>
    </cfRule>
  </conditionalFormatting>
  <conditionalFormatting sqref="G1:G11 G20:G21 G24:G1048576">
    <cfRule type="containsText" dxfId="182" priority="220" operator="containsText" text="Remove Old Tag">
      <formula>NOT(ISERROR(SEARCH("Remove Old Tag",G1)))</formula>
    </cfRule>
  </conditionalFormatting>
  <conditionalFormatting sqref="D12">
    <cfRule type="containsText" dxfId="181" priority="218" operator="containsText" text="Yes">
      <formula>NOT(ISERROR(SEARCH("Yes",D12)))</formula>
    </cfRule>
  </conditionalFormatting>
  <conditionalFormatting sqref="J12">
    <cfRule type="cellIs" dxfId="180" priority="214" operator="equal">
      <formula>0</formula>
    </cfRule>
  </conditionalFormatting>
  <conditionalFormatting sqref="M12">
    <cfRule type="cellIs" dxfId="179" priority="213" operator="equal">
      <formula>0</formula>
    </cfRule>
  </conditionalFormatting>
  <conditionalFormatting sqref="M12 J12">
    <cfRule type="cellIs" dxfId="178" priority="210" operator="equal">
      <formula>"In Progress"</formula>
    </cfRule>
    <cfRule type="cellIs" dxfId="177" priority="211" operator="equal">
      <formula>"Log Issues"</formula>
    </cfRule>
    <cfRule type="cellIs" dxfId="176" priority="212" operator="equal">
      <formula>"N/A"</formula>
    </cfRule>
  </conditionalFormatting>
  <conditionalFormatting sqref="K12:L12">
    <cfRule type="expression" dxfId="175" priority="209">
      <formula>$J12="Log Issues"</formula>
    </cfRule>
  </conditionalFormatting>
  <conditionalFormatting sqref="N12">
    <cfRule type="expression" dxfId="174" priority="208">
      <formula>$M12="Log Issues"</formula>
    </cfRule>
  </conditionalFormatting>
  <conditionalFormatting sqref="D14">
    <cfRule type="containsText" dxfId="173" priority="202" operator="containsText" text="Yes">
      <formula>NOT(ISERROR(SEARCH("Yes",D14)))</formula>
    </cfRule>
  </conditionalFormatting>
  <conditionalFormatting sqref="K14:L14">
    <cfRule type="expression" dxfId="172" priority="193">
      <formula>$J14="Log Issues"</formula>
    </cfRule>
  </conditionalFormatting>
  <conditionalFormatting sqref="N14">
    <cfRule type="expression" dxfId="171" priority="192">
      <formula>$M14="Log Issues"</formula>
    </cfRule>
  </conditionalFormatting>
  <conditionalFormatting sqref="D16">
    <cfRule type="containsText" dxfId="170" priority="186" operator="containsText" text="Yes">
      <formula>NOT(ISERROR(SEARCH("Yes",D16)))</formula>
    </cfRule>
  </conditionalFormatting>
  <conditionalFormatting sqref="J16">
    <cfRule type="cellIs" dxfId="169" priority="182" operator="equal">
      <formula>0</formula>
    </cfRule>
  </conditionalFormatting>
  <conditionalFormatting sqref="M16">
    <cfRule type="cellIs" dxfId="168" priority="181" operator="equal">
      <formula>0</formula>
    </cfRule>
  </conditionalFormatting>
  <conditionalFormatting sqref="J16 M16">
    <cfRule type="cellIs" dxfId="167" priority="178" operator="equal">
      <formula>"In Progress"</formula>
    </cfRule>
    <cfRule type="cellIs" dxfId="166" priority="179" operator="equal">
      <formula>"Log Issues"</formula>
    </cfRule>
    <cfRule type="cellIs" dxfId="165" priority="180" operator="equal">
      <formula>"N/A"</formula>
    </cfRule>
  </conditionalFormatting>
  <conditionalFormatting sqref="K16:L16">
    <cfRule type="expression" dxfId="164" priority="177">
      <formula>$J16="Log Issues"</formula>
    </cfRule>
  </conditionalFormatting>
  <conditionalFormatting sqref="N16">
    <cfRule type="expression" dxfId="163" priority="176">
      <formula>$M16="Log Issues"</formula>
    </cfRule>
  </conditionalFormatting>
  <conditionalFormatting sqref="D18">
    <cfRule type="containsText" dxfId="162" priority="171" operator="containsText" text="Yes">
      <formula>NOT(ISERROR(SEARCH("Yes",D18)))</formula>
    </cfRule>
  </conditionalFormatting>
  <conditionalFormatting sqref="J18">
    <cfRule type="cellIs" dxfId="161" priority="167" operator="equal">
      <formula>0</formula>
    </cfRule>
  </conditionalFormatting>
  <conditionalFormatting sqref="M18">
    <cfRule type="cellIs" dxfId="160" priority="166" operator="equal">
      <formula>0</formula>
    </cfRule>
  </conditionalFormatting>
  <conditionalFormatting sqref="J18 M18">
    <cfRule type="cellIs" dxfId="159" priority="163" operator="equal">
      <formula>"In Progress"</formula>
    </cfRule>
    <cfRule type="cellIs" dxfId="158" priority="164" operator="equal">
      <formula>"Log Issues"</formula>
    </cfRule>
    <cfRule type="cellIs" dxfId="157" priority="165" operator="equal">
      <formula>"N/A"</formula>
    </cfRule>
  </conditionalFormatting>
  <conditionalFormatting sqref="K18:L18">
    <cfRule type="expression" dxfId="156" priority="162">
      <formula>$J18="Log Issues"</formula>
    </cfRule>
  </conditionalFormatting>
  <conditionalFormatting sqref="N18">
    <cfRule type="expression" dxfId="155" priority="161">
      <formula>$M18="Log Issues"</formula>
    </cfRule>
  </conditionalFormatting>
  <conditionalFormatting sqref="D17">
    <cfRule type="containsText" dxfId="154" priority="156" operator="containsText" text="Yes">
      <formula>NOT(ISERROR(SEARCH("Yes",D17)))</formula>
    </cfRule>
  </conditionalFormatting>
  <conditionalFormatting sqref="J17">
    <cfRule type="cellIs" dxfId="153" priority="152" operator="equal">
      <formula>0</formula>
    </cfRule>
  </conditionalFormatting>
  <conditionalFormatting sqref="M17">
    <cfRule type="cellIs" dxfId="152" priority="151" operator="equal">
      <formula>0</formula>
    </cfRule>
  </conditionalFormatting>
  <conditionalFormatting sqref="J17 M17">
    <cfRule type="cellIs" dxfId="151" priority="148" operator="equal">
      <formula>"In Progress"</formula>
    </cfRule>
    <cfRule type="cellIs" dxfId="150" priority="149" operator="equal">
      <formula>"Log Issues"</formula>
    </cfRule>
    <cfRule type="cellIs" dxfId="149" priority="150" operator="equal">
      <formula>"N/A"</formula>
    </cfRule>
  </conditionalFormatting>
  <conditionalFormatting sqref="K17:L17">
    <cfRule type="expression" dxfId="148" priority="147">
      <formula>$J17="Log Issues"</formula>
    </cfRule>
  </conditionalFormatting>
  <conditionalFormatting sqref="N17">
    <cfRule type="expression" dxfId="147" priority="146">
      <formula>$M17="Log Issues"</formula>
    </cfRule>
  </conditionalFormatting>
  <conditionalFormatting sqref="D23">
    <cfRule type="containsText" dxfId="146" priority="141" operator="containsText" text="Yes">
      <formula>NOT(ISERROR(SEARCH("Yes",D23)))</formula>
    </cfRule>
  </conditionalFormatting>
  <conditionalFormatting sqref="J23">
    <cfRule type="cellIs" dxfId="145" priority="137" operator="equal">
      <formula>0</formula>
    </cfRule>
  </conditionalFormatting>
  <conditionalFormatting sqref="M23">
    <cfRule type="cellIs" dxfId="144" priority="136" operator="equal">
      <formula>0</formula>
    </cfRule>
  </conditionalFormatting>
  <conditionalFormatting sqref="J23 M23">
    <cfRule type="cellIs" dxfId="143" priority="133" operator="equal">
      <formula>"In Progress"</formula>
    </cfRule>
    <cfRule type="cellIs" dxfId="142" priority="134" operator="equal">
      <formula>"Log Issues"</formula>
    </cfRule>
    <cfRule type="cellIs" dxfId="141" priority="135" operator="equal">
      <formula>"N/A"</formula>
    </cfRule>
  </conditionalFormatting>
  <conditionalFormatting sqref="G8">
    <cfRule type="containsText" dxfId="140" priority="129" operator="containsText" text="New Tag Required">
      <formula>NOT(ISERROR(SEARCH("New Tag Required",G8)))</formula>
    </cfRule>
  </conditionalFormatting>
  <conditionalFormatting sqref="G8">
    <cfRule type="containsText" dxfId="139" priority="128" operator="containsText" text="Action Required">
      <formula>NOT(ISERROR(SEARCH("Action Required",G8)))</formula>
    </cfRule>
  </conditionalFormatting>
  <conditionalFormatting sqref="G8">
    <cfRule type="containsText" dxfId="138" priority="127" operator="containsText" text="New Tag Required">
      <formula>NOT(ISERROR(SEARCH("New Tag Required",G8)))</formula>
    </cfRule>
  </conditionalFormatting>
  <conditionalFormatting sqref="G8">
    <cfRule type="containsText" dxfId="137" priority="126" operator="containsText" text="Action Required">
      <formula>NOT(ISERROR(SEARCH("Action Required",G8)))</formula>
    </cfRule>
  </conditionalFormatting>
  <conditionalFormatting sqref="G9">
    <cfRule type="containsText" dxfId="136" priority="125" operator="containsText" text="New Tag Required">
      <formula>NOT(ISERROR(SEARCH("New Tag Required",G9)))</formula>
    </cfRule>
  </conditionalFormatting>
  <conditionalFormatting sqref="G9">
    <cfRule type="containsText" dxfId="135" priority="124" operator="containsText" text="Action Required">
      <formula>NOT(ISERROR(SEARCH("Action Required",G9)))</formula>
    </cfRule>
  </conditionalFormatting>
  <conditionalFormatting sqref="G10">
    <cfRule type="containsText" dxfId="134" priority="123" operator="containsText" text="New Tag Required">
      <formula>NOT(ISERROR(SEARCH("New Tag Required",G10)))</formula>
    </cfRule>
  </conditionalFormatting>
  <conditionalFormatting sqref="G10">
    <cfRule type="containsText" dxfId="133" priority="122" operator="containsText" text="Action Required">
      <formula>NOT(ISERROR(SEARCH("Action Required",G10)))</formula>
    </cfRule>
  </conditionalFormatting>
  <conditionalFormatting sqref="G11">
    <cfRule type="containsText" dxfId="132" priority="121" operator="containsText" text="New Tag Required">
      <formula>NOT(ISERROR(SEARCH("New Tag Required",G11)))</formula>
    </cfRule>
  </conditionalFormatting>
  <conditionalFormatting sqref="G11">
    <cfRule type="containsText" dxfId="131" priority="120" operator="containsText" text="Action Required">
      <formula>NOT(ISERROR(SEARCH("Action Required",G11)))</formula>
    </cfRule>
  </conditionalFormatting>
  <conditionalFormatting sqref="G12">
    <cfRule type="containsText" dxfId="130" priority="119" operator="containsText" text="New Tag Required">
      <formula>NOT(ISERROR(SEARCH("New Tag Required",G12)))</formula>
    </cfRule>
  </conditionalFormatting>
  <conditionalFormatting sqref="G12">
    <cfRule type="containsText" dxfId="129" priority="118" operator="containsText" text="Action Required">
      <formula>NOT(ISERROR(SEARCH("Action Required",G12)))</formula>
    </cfRule>
  </conditionalFormatting>
  <conditionalFormatting sqref="G12">
    <cfRule type="containsText" dxfId="128" priority="117" operator="containsText" text="New Tag Required">
      <formula>NOT(ISERROR(SEARCH("New Tag Required",G12)))</formula>
    </cfRule>
  </conditionalFormatting>
  <conditionalFormatting sqref="G12">
    <cfRule type="containsText" dxfId="127" priority="116" operator="containsText" text="Action Required">
      <formula>NOT(ISERROR(SEARCH("Action Required",G12)))</formula>
    </cfRule>
  </conditionalFormatting>
  <conditionalFormatting sqref="G13">
    <cfRule type="containsText" dxfId="126" priority="115" operator="containsText" text="New Tag Required">
      <formula>NOT(ISERROR(SEARCH("New Tag Required",G13)))</formula>
    </cfRule>
  </conditionalFormatting>
  <conditionalFormatting sqref="G13">
    <cfRule type="containsText" dxfId="125" priority="114" operator="containsText" text="Action Required">
      <formula>NOT(ISERROR(SEARCH("Action Required",G13)))</formula>
    </cfRule>
  </conditionalFormatting>
  <conditionalFormatting sqref="G12:G13">
    <cfRule type="containsText" dxfId="124" priority="113" operator="containsText" text="Remove Old Tag">
      <formula>NOT(ISERROR(SEARCH("Remove Old Tag",G12)))</formula>
    </cfRule>
  </conditionalFormatting>
  <conditionalFormatting sqref="G14">
    <cfRule type="containsText" dxfId="123" priority="112" operator="containsText" text="New Tag Required">
      <formula>NOT(ISERROR(SEARCH("New Tag Required",G14)))</formula>
    </cfRule>
  </conditionalFormatting>
  <conditionalFormatting sqref="G14">
    <cfRule type="containsText" dxfId="122" priority="111" operator="containsText" text="Action Required">
      <formula>NOT(ISERROR(SEARCH("Action Required",G14)))</formula>
    </cfRule>
  </conditionalFormatting>
  <conditionalFormatting sqref="G14">
    <cfRule type="containsText" dxfId="121" priority="110" operator="containsText" text="New Tag Required">
      <formula>NOT(ISERROR(SEARCH("New Tag Required",G14)))</formula>
    </cfRule>
  </conditionalFormatting>
  <conditionalFormatting sqref="G14">
    <cfRule type="containsText" dxfId="120" priority="109" operator="containsText" text="Action Required">
      <formula>NOT(ISERROR(SEARCH("Action Required",G14)))</formula>
    </cfRule>
  </conditionalFormatting>
  <conditionalFormatting sqref="G15">
    <cfRule type="containsText" dxfId="119" priority="108" operator="containsText" text="New Tag Required">
      <formula>NOT(ISERROR(SEARCH("New Tag Required",G15)))</formula>
    </cfRule>
  </conditionalFormatting>
  <conditionalFormatting sqref="G15">
    <cfRule type="containsText" dxfId="118" priority="107" operator="containsText" text="Action Required">
      <formula>NOT(ISERROR(SEARCH("Action Required",G15)))</formula>
    </cfRule>
  </conditionalFormatting>
  <conditionalFormatting sqref="G14:G15">
    <cfRule type="containsText" dxfId="117" priority="106" operator="containsText" text="Remove Old Tag">
      <formula>NOT(ISERROR(SEARCH("Remove Old Tag",G14)))</formula>
    </cfRule>
  </conditionalFormatting>
  <conditionalFormatting sqref="G16">
    <cfRule type="containsText" dxfId="116" priority="105" operator="containsText" text="New Tag Required">
      <formula>NOT(ISERROR(SEARCH("New Tag Required",G16)))</formula>
    </cfRule>
  </conditionalFormatting>
  <conditionalFormatting sqref="G16">
    <cfRule type="containsText" dxfId="115" priority="104" operator="containsText" text="Action Required">
      <formula>NOT(ISERROR(SEARCH("Action Required",G16)))</formula>
    </cfRule>
  </conditionalFormatting>
  <conditionalFormatting sqref="G16">
    <cfRule type="containsText" dxfId="114" priority="103" operator="containsText" text="New Tag Required">
      <formula>NOT(ISERROR(SEARCH("New Tag Required",G16)))</formula>
    </cfRule>
  </conditionalFormatting>
  <conditionalFormatting sqref="G16">
    <cfRule type="containsText" dxfId="113" priority="102" operator="containsText" text="Action Required">
      <formula>NOT(ISERROR(SEARCH("Action Required",G16)))</formula>
    </cfRule>
  </conditionalFormatting>
  <conditionalFormatting sqref="G17">
    <cfRule type="containsText" dxfId="112" priority="101" operator="containsText" text="New Tag Required">
      <formula>NOT(ISERROR(SEARCH("New Tag Required",G17)))</formula>
    </cfRule>
  </conditionalFormatting>
  <conditionalFormatting sqref="G17">
    <cfRule type="containsText" dxfId="111" priority="100" operator="containsText" text="Action Required">
      <formula>NOT(ISERROR(SEARCH("Action Required",G17)))</formula>
    </cfRule>
  </conditionalFormatting>
  <conditionalFormatting sqref="G16:G17">
    <cfRule type="containsText" dxfId="110" priority="99" operator="containsText" text="Remove Old Tag">
      <formula>NOT(ISERROR(SEARCH("Remove Old Tag",G16)))</formula>
    </cfRule>
  </conditionalFormatting>
  <conditionalFormatting sqref="G18">
    <cfRule type="containsText" dxfId="109" priority="98" operator="containsText" text="New Tag Required">
      <formula>NOT(ISERROR(SEARCH("New Tag Required",G18)))</formula>
    </cfRule>
  </conditionalFormatting>
  <conditionalFormatting sqref="G18">
    <cfRule type="containsText" dxfId="108" priority="97" operator="containsText" text="Action Required">
      <formula>NOT(ISERROR(SEARCH("Action Required",G18)))</formula>
    </cfRule>
  </conditionalFormatting>
  <conditionalFormatting sqref="G18">
    <cfRule type="containsText" dxfId="107" priority="96" operator="containsText" text="New Tag Required">
      <formula>NOT(ISERROR(SEARCH("New Tag Required",G18)))</formula>
    </cfRule>
  </conditionalFormatting>
  <conditionalFormatting sqref="G18">
    <cfRule type="containsText" dxfId="106" priority="95" operator="containsText" text="Action Required">
      <formula>NOT(ISERROR(SEARCH("Action Required",G18)))</formula>
    </cfRule>
  </conditionalFormatting>
  <conditionalFormatting sqref="G19">
    <cfRule type="containsText" dxfId="105" priority="94" operator="containsText" text="New Tag Required">
      <formula>NOT(ISERROR(SEARCH("New Tag Required",G19)))</formula>
    </cfRule>
  </conditionalFormatting>
  <conditionalFormatting sqref="G19">
    <cfRule type="containsText" dxfId="104" priority="93" operator="containsText" text="Action Required">
      <formula>NOT(ISERROR(SEARCH("Action Required",G19)))</formula>
    </cfRule>
  </conditionalFormatting>
  <conditionalFormatting sqref="G18:G19">
    <cfRule type="containsText" dxfId="103" priority="92" operator="containsText" text="Remove Old Tag">
      <formula>NOT(ISERROR(SEARCH("Remove Old Tag",G18)))</formula>
    </cfRule>
  </conditionalFormatting>
  <conditionalFormatting sqref="G20">
    <cfRule type="containsText" dxfId="102" priority="91" operator="containsText" text="New Tag Required">
      <formula>NOT(ISERROR(SEARCH("New Tag Required",G20)))</formula>
    </cfRule>
  </conditionalFormatting>
  <conditionalFormatting sqref="G20">
    <cfRule type="containsText" dxfId="101" priority="90" operator="containsText" text="Action Required">
      <formula>NOT(ISERROR(SEARCH("Action Required",G20)))</formula>
    </cfRule>
  </conditionalFormatting>
  <conditionalFormatting sqref="G21">
    <cfRule type="containsText" dxfId="100" priority="89" operator="containsText" text="New Tag Required">
      <formula>NOT(ISERROR(SEARCH("New Tag Required",G21)))</formula>
    </cfRule>
  </conditionalFormatting>
  <conditionalFormatting sqref="G21">
    <cfRule type="containsText" dxfId="99" priority="88" operator="containsText" text="Action Required">
      <formula>NOT(ISERROR(SEARCH("Action Required",G21)))</formula>
    </cfRule>
  </conditionalFormatting>
  <conditionalFormatting sqref="G22">
    <cfRule type="containsText" dxfId="98" priority="87" operator="containsText" text="New Tag Required">
      <formula>NOT(ISERROR(SEARCH("New Tag Required",G22)))</formula>
    </cfRule>
  </conditionalFormatting>
  <conditionalFormatting sqref="G22">
    <cfRule type="containsText" dxfId="97" priority="86" operator="containsText" text="Action Required">
      <formula>NOT(ISERROR(SEARCH("Action Required",G22)))</formula>
    </cfRule>
  </conditionalFormatting>
  <conditionalFormatting sqref="G22">
    <cfRule type="containsText" dxfId="96" priority="85" operator="containsText" text="New Tag Required">
      <formula>NOT(ISERROR(SEARCH("New Tag Required",G22)))</formula>
    </cfRule>
  </conditionalFormatting>
  <conditionalFormatting sqref="G22">
    <cfRule type="containsText" dxfId="95" priority="84" operator="containsText" text="Action Required">
      <formula>NOT(ISERROR(SEARCH("Action Required",G22)))</formula>
    </cfRule>
  </conditionalFormatting>
  <conditionalFormatting sqref="G23">
    <cfRule type="containsText" dxfId="94" priority="83" operator="containsText" text="New Tag Required">
      <formula>NOT(ISERROR(SEARCH("New Tag Required",G23)))</formula>
    </cfRule>
  </conditionalFormatting>
  <conditionalFormatting sqref="G23">
    <cfRule type="containsText" dxfId="93" priority="82" operator="containsText" text="Action Required">
      <formula>NOT(ISERROR(SEARCH("Action Required",G23)))</formula>
    </cfRule>
  </conditionalFormatting>
  <conditionalFormatting sqref="G22:G23">
    <cfRule type="containsText" dxfId="92" priority="81" operator="containsText" text="Remove Old Tag">
      <formula>NOT(ISERROR(SEARCH("Remove Old Tag",G22)))</formula>
    </cfRule>
  </conditionalFormatting>
  <conditionalFormatting sqref="G24">
    <cfRule type="containsText" dxfId="91" priority="80" operator="containsText" text="New Tag Required">
      <formula>NOT(ISERROR(SEARCH("New Tag Required",G24)))</formula>
    </cfRule>
  </conditionalFormatting>
  <conditionalFormatting sqref="G24">
    <cfRule type="containsText" dxfId="90" priority="79" operator="containsText" text="Action Required">
      <formula>NOT(ISERROR(SEARCH("Action Required",G24)))</formula>
    </cfRule>
  </conditionalFormatting>
  <conditionalFormatting sqref="G25">
    <cfRule type="containsText" dxfId="89" priority="78" operator="containsText" text="New Tag Required">
      <formula>NOT(ISERROR(SEARCH("New Tag Required",G25)))</formula>
    </cfRule>
  </conditionalFormatting>
  <conditionalFormatting sqref="G25">
    <cfRule type="containsText" dxfId="88" priority="77" operator="containsText" text="Action Required">
      <formula>NOT(ISERROR(SEARCH("Action Required",G25)))</formula>
    </cfRule>
  </conditionalFormatting>
  <conditionalFormatting sqref="G26">
    <cfRule type="containsText" dxfId="87" priority="76" operator="containsText" text="New Tag Required">
      <formula>NOT(ISERROR(SEARCH("New Tag Required",G26)))</formula>
    </cfRule>
  </conditionalFormatting>
  <conditionalFormatting sqref="G26">
    <cfRule type="containsText" dxfId="86" priority="75" operator="containsText" text="Action Required">
      <formula>NOT(ISERROR(SEARCH("Action Required",G26)))</formula>
    </cfRule>
  </conditionalFormatting>
  <conditionalFormatting sqref="G27">
    <cfRule type="containsText" dxfId="85" priority="74" operator="containsText" text="New Tag Required">
      <formula>NOT(ISERROR(SEARCH("New Tag Required",G27)))</formula>
    </cfRule>
  </conditionalFormatting>
  <conditionalFormatting sqref="G27">
    <cfRule type="containsText" dxfId="84" priority="73" operator="containsText" text="Action Required">
      <formula>NOT(ISERROR(SEARCH("Action Required",G27)))</formula>
    </cfRule>
  </conditionalFormatting>
  <conditionalFormatting sqref="J14">
    <cfRule type="cellIs" dxfId="83" priority="72" operator="equal">
      <formula>0</formula>
    </cfRule>
  </conditionalFormatting>
  <conditionalFormatting sqref="J14">
    <cfRule type="cellIs" dxfId="82" priority="69" operator="equal">
      <formula>"In Progress"</formula>
    </cfRule>
    <cfRule type="cellIs" dxfId="81" priority="70" operator="equal">
      <formula>"Log Issues"</formula>
    </cfRule>
    <cfRule type="cellIs" dxfId="80" priority="71" operator="equal">
      <formula>"N/A"</formula>
    </cfRule>
  </conditionalFormatting>
  <conditionalFormatting sqref="H10:H11 H20:H21 H24:H26">
    <cfRule type="containsText" dxfId="79" priority="68" operator="containsText" text="New Tag Required">
      <formula>NOT(ISERROR(SEARCH("New Tag Required",H10)))</formula>
    </cfRule>
  </conditionalFormatting>
  <conditionalFormatting sqref="H10:H11 H20:H21 H24:H26">
    <cfRule type="containsText" dxfId="78" priority="67" operator="containsText" text="Action Required">
      <formula>NOT(ISERROR(SEARCH("Action Required",H10)))</formula>
    </cfRule>
  </conditionalFormatting>
  <conditionalFormatting sqref="H7">
    <cfRule type="containsText" dxfId="77" priority="66" operator="containsText" text="New Tag Required">
      <formula>NOT(ISERROR(SEARCH("New Tag Required",H7)))</formula>
    </cfRule>
  </conditionalFormatting>
  <conditionalFormatting sqref="H7">
    <cfRule type="containsText" dxfId="76" priority="65" operator="containsText" text="Action Required">
      <formula>NOT(ISERROR(SEARCH("Action Required",H7)))</formula>
    </cfRule>
  </conditionalFormatting>
  <conditionalFormatting sqref="H8">
    <cfRule type="containsText" dxfId="75" priority="64" operator="containsText" text="New Tag Required">
      <formula>NOT(ISERROR(SEARCH("New Tag Required",H8)))</formula>
    </cfRule>
  </conditionalFormatting>
  <conditionalFormatting sqref="H8">
    <cfRule type="containsText" dxfId="74" priority="63" operator="containsText" text="Action Required">
      <formula>NOT(ISERROR(SEARCH("Action Required",H8)))</formula>
    </cfRule>
  </conditionalFormatting>
  <conditionalFormatting sqref="H9">
    <cfRule type="containsText" dxfId="73" priority="62" operator="containsText" text="New Tag Required">
      <formula>NOT(ISERROR(SEARCH("New Tag Required",H9)))</formula>
    </cfRule>
  </conditionalFormatting>
  <conditionalFormatting sqref="H9">
    <cfRule type="containsText" dxfId="72" priority="61" operator="containsText" text="Action Required">
      <formula>NOT(ISERROR(SEARCH("Action Required",H9)))</formula>
    </cfRule>
  </conditionalFormatting>
  <conditionalFormatting sqref="H7:H11 H20:H21 H24:H26">
    <cfRule type="containsText" dxfId="71" priority="60" operator="containsText" text="Remove Old Tag">
      <formula>NOT(ISERROR(SEARCH("Remove Old Tag",H7)))</formula>
    </cfRule>
  </conditionalFormatting>
  <conditionalFormatting sqref="H8">
    <cfRule type="containsText" dxfId="70" priority="59" operator="containsText" text="New Tag Required">
      <formula>NOT(ISERROR(SEARCH("New Tag Required",H8)))</formula>
    </cfRule>
  </conditionalFormatting>
  <conditionalFormatting sqref="H8">
    <cfRule type="containsText" dxfId="69" priority="58" operator="containsText" text="Action Required">
      <formula>NOT(ISERROR(SEARCH("Action Required",H8)))</formula>
    </cfRule>
  </conditionalFormatting>
  <conditionalFormatting sqref="H8">
    <cfRule type="containsText" dxfId="68" priority="57" operator="containsText" text="New Tag Required">
      <formula>NOT(ISERROR(SEARCH("New Tag Required",H8)))</formula>
    </cfRule>
  </conditionalFormatting>
  <conditionalFormatting sqref="H8">
    <cfRule type="containsText" dxfId="67" priority="56" operator="containsText" text="Action Required">
      <formula>NOT(ISERROR(SEARCH("Action Required",H8)))</formula>
    </cfRule>
  </conditionalFormatting>
  <conditionalFormatting sqref="H9">
    <cfRule type="containsText" dxfId="66" priority="55" operator="containsText" text="New Tag Required">
      <formula>NOT(ISERROR(SEARCH("New Tag Required",H9)))</formula>
    </cfRule>
  </conditionalFormatting>
  <conditionalFormatting sqref="H9">
    <cfRule type="containsText" dxfId="65" priority="54" operator="containsText" text="Action Required">
      <formula>NOT(ISERROR(SEARCH("Action Required",H9)))</formula>
    </cfRule>
  </conditionalFormatting>
  <conditionalFormatting sqref="H10">
    <cfRule type="containsText" dxfId="64" priority="53" operator="containsText" text="New Tag Required">
      <formula>NOT(ISERROR(SEARCH("New Tag Required",H10)))</formula>
    </cfRule>
  </conditionalFormatting>
  <conditionalFormatting sqref="H10">
    <cfRule type="containsText" dxfId="63" priority="52" operator="containsText" text="Action Required">
      <formula>NOT(ISERROR(SEARCH("Action Required",H10)))</formula>
    </cfRule>
  </conditionalFormatting>
  <conditionalFormatting sqref="H11">
    <cfRule type="containsText" dxfId="62" priority="51" operator="containsText" text="New Tag Required">
      <formula>NOT(ISERROR(SEARCH("New Tag Required",H11)))</formula>
    </cfRule>
  </conditionalFormatting>
  <conditionalFormatting sqref="H11">
    <cfRule type="containsText" dxfId="61" priority="50" operator="containsText" text="Action Required">
      <formula>NOT(ISERROR(SEARCH("Action Required",H11)))</formula>
    </cfRule>
  </conditionalFormatting>
  <conditionalFormatting sqref="H12">
    <cfRule type="containsText" dxfId="60" priority="49" operator="containsText" text="New Tag Required">
      <formula>NOT(ISERROR(SEARCH("New Tag Required",H12)))</formula>
    </cfRule>
  </conditionalFormatting>
  <conditionalFormatting sqref="H12">
    <cfRule type="containsText" dxfId="59" priority="48" operator="containsText" text="Action Required">
      <formula>NOT(ISERROR(SEARCH("Action Required",H12)))</formula>
    </cfRule>
  </conditionalFormatting>
  <conditionalFormatting sqref="H12">
    <cfRule type="containsText" dxfId="58" priority="47" operator="containsText" text="New Tag Required">
      <formula>NOT(ISERROR(SEARCH("New Tag Required",H12)))</formula>
    </cfRule>
  </conditionalFormatting>
  <conditionalFormatting sqref="H12">
    <cfRule type="containsText" dxfId="57" priority="46" operator="containsText" text="Action Required">
      <formula>NOT(ISERROR(SEARCH("Action Required",H12)))</formula>
    </cfRule>
  </conditionalFormatting>
  <conditionalFormatting sqref="H13">
    <cfRule type="containsText" dxfId="56" priority="45" operator="containsText" text="New Tag Required">
      <formula>NOT(ISERROR(SEARCH("New Tag Required",H13)))</formula>
    </cfRule>
  </conditionalFormatting>
  <conditionalFormatting sqref="H13">
    <cfRule type="containsText" dxfId="55" priority="44" operator="containsText" text="Action Required">
      <formula>NOT(ISERROR(SEARCH("Action Required",H13)))</formula>
    </cfRule>
  </conditionalFormatting>
  <conditionalFormatting sqref="H12:H13">
    <cfRule type="containsText" dxfId="54" priority="43" operator="containsText" text="Remove Old Tag">
      <formula>NOT(ISERROR(SEARCH("Remove Old Tag",H12)))</formula>
    </cfRule>
  </conditionalFormatting>
  <conditionalFormatting sqref="H14">
    <cfRule type="containsText" dxfId="53" priority="42" operator="containsText" text="New Tag Required">
      <formula>NOT(ISERROR(SEARCH("New Tag Required",H14)))</formula>
    </cfRule>
  </conditionalFormatting>
  <conditionalFormatting sqref="H14">
    <cfRule type="containsText" dxfId="52" priority="41" operator="containsText" text="Action Required">
      <formula>NOT(ISERROR(SEARCH("Action Required",H14)))</formula>
    </cfRule>
  </conditionalFormatting>
  <conditionalFormatting sqref="H14">
    <cfRule type="containsText" dxfId="51" priority="40" operator="containsText" text="New Tag Required">
      <formula>NOT(ISERROR(SEARCH("New Tag Required",H14)))</formula>
    </cfRule>
  </conditionalFormatting>
  <conditionalFormatting sqref="H14">
    <cfRule type="containsText" dxfId="50" priority="39" operator="containsText" text="Action Required">
      <formula>NOT(ISERROR(SEARCH("Action Required",H14)))</formula>
    </cfRule>
  </conditionalFormatting>
  <conditionalFormatting sqref="H15">
    <cfRule type="containsText" dxfId="49" priority="38" operator="containsText" text="New Tag Required">
      <formula>NOT(ISERROR(SEARCH("New Tag Required",H15)))</formula>
    </cfRule>
  </conditionalFormatting>
  <conditionalFormatting sqref="H15">
    <cfRule type="containsText" dxfId="48" priority="37" operator="containsText" text="Action Required">
      <formula>NOT(ISERROR(SEARCH("Action Required",H15)))</formula>
    </cfRule>
  </conditionalFormatting>
  <conditionalFormatting sqref="H14:H15">
    <cfRule type="containsText" dxfId="47" priority="36" operator="containsText" text="Remove Old Tag">
      <formula>NOT(ISERROR(SEARCH("Remove Old Tag",H14)))</formula>
    </cfRule>
  </conditionalFormatting>
  <conditionalFormatting sqref="H16">
    <cfRule type="containsText" dxfId="46" priority="35" operator="containsText" text="New Tag Required">
      <formula>NOT(ISERROR(SEARCH("New Tag Required",H16)))</formula>
    </cfRule>
  </conditionalFormatting>
  <conditionalFormatting sqref="H16">
    <cfRule type="containsText" dxfId="45" priority="34" operator="containsText" text="Action Required">
      <formula>NOT(ISERROR(SEARCH("Action Required",H16)))</formula>
    </cfRule>
  </conditionalFormatting>
  <conditionalFormatting sqref="H16">
    <cfRule type="containsText" dxfId="44" priority="33" operator="containsText" text="New Tag Required">
      <formula>NOT(ISERROR(SEARCH("New Tag Required",H16)))</formula>
    </cfRule>
  </conditionalFormatting>
  <conditionalFormatting sqref="H16">
    <cfRule type="containsText" dxfId="43" priority="32" operator="containsText" text="Action Required">
      <formula>NOT(ISERROR(SEARCH("Action Required",H16)))</formula>
    </cfRule>
  </conditionalFormatting>
  <conditionalFormatting sqref="H17">
    <cfRule type="containsText" dxfId="42" priority="31" operator="containsText" text="New Tag Required">
      <formula>NOT(ISERROR(SEARCH("New Tag Required",H17)))</formula>
    </cfRule>
  </conditionalFormatting>
  <conditionalFormatting sqref="H17">
    <cfRule type="containsText" dxfId="41" priority="30" operator="containsText" text="Action Required">
      <formula>NOT(ISERROR(SEARCH("Action Required",H17)))</formula>
    </cfRule>
  </conditionalFormatting>
  <conditionalFormatting sqref="H16:H17">
    <cfRule type="containsText" dxfId="40" priority="29" operator="containsText" text="Remove Old Tag">
      <formula>NOT(ISERROR(SEARCH("Remove Old Tag",H16)))</formula>
    </cfRule>
  </conditionalFormatting>
  <conditionalFormatting sqref="H18">
    <cfRule type="containsText" dxfId="39" priority="28" operator="containsText" text="New Tag Required">
      <formula>NOT(ISERROR(SEARCH("New Tag Required",H18)))</formula>
    </cfRule>
  </conditionalFormatting>
  <conditionalFormatting sqref="H18">
    <cfRule type="containsText" dxfId="38" priority="27" operator="containsText" text="Action Required">
      <formula>NOT(ISERROR(SEARCH("Action Required",H18)))</formula>
    </cfRule>
  </conditionalFormatting>
  <conditionalFormatting sqref="H18">
    <cfRule type="containsText" dxfId="37" priority="26" operator="containsText" text="New Tag Required">
      <formula>NOT(ISERROR(SEARCH("New Tag Required",H18)))</formula>
    </cfRule>
  </conditionalFormatting>
  <conditionalFormatting sqref="H18">
    <cfRule type="containsText" dxfId="36" priority="25" operator="containsText" text="Action Required">
      <formula>NOT(ISERROR(SEARCH("Action Required",H18)))</formula>
    </cfRule>
  </conditionalFormatting>
  <conditionalFormatting sqref="H19">
    <cfRule type="containsText" dxfId="35" priority="24" operator="containsText" text="New Tag Required">
      <formula>NOT(ISERROR(SEARCH("New Tag Required",H19)))</formula>
    </cfRule>
  </conditionalFormatting>
  <conditionalFormatting sqref="H19">
    <cfRule type="containsText" dxfId="34" priority="23" operator="containsText" text="Action Required">
      <formula>NOT(ISERROR(SEARCH("Action Required",H19)))</formula>
    </cfRule>
  </conditionalFormatting>
  <conditionalFormatting sqref="H18:H19">
    <cfRule type="containsText" dxfId="33" priority="22" operator="containsText" text="Remove Old Tag">
      <formula>NOT(ISERROR(SEARCH("Remove Old Tag",H18)))</formula>
    </cfRule>
  </conditionalFormatting>
  <conditionalFormatting sqref="H20">
    <cfRule type="containsText" dxfId="32" priority="21" operator="containsText" text="New Tag Required">
      <formula>NOT(ISERROR(SEARCH("New Tag Required",H20)))</formula>
    </cfRule>
  </conditionalFormatting>
  <conditionalFormatting sqref="H20">
    <cfRule type="containsText" dxfId="31" priority="20" operator="containsText" text="Action Required">
      <formula>NOT(ISERROR(SEARCH("Action Required",H20)))</formula>
    </cfRule>
  </conditionalFormatting>
  <conditionalFormatting sqref="H21">
    <cfRule type="containsText" dxfId="30" priority="19" operator="containsText" text="New Tag Required">
      <formula>NOT(ISERROR(SEARCH("New Tag Required",H21)))</formula>
    </cfRule>
  </conditionalFormatting>
  <conditionalFormatting sqref="H21">
    <cfRule type="containsText" dxfId="29" priority="18" operator="containsText" text="Action Required">
      <formula>NOT(ISERROR(SEARCH("Action Required",H21)))</formula>
    </cfRule>
  </conditionalFormatting>
  <conditionalFormatting sqref="H22">
    <cfRule type="containsText" dxfId="28" priority="17" operator="containsText" text="New Tag Required">
      <formula>NOT(ISERROR(SEARCH("New Tag Required",H22)))</formula>
    </cfRule>
  </conditionalFormatting>
  <conditionalFormatting sqref="H22">
    <cfRule type="containsText" dxfId="27" priority="16" operator="containsText" text="Action Required">
      <formula>NOT(ISERROR(SEARCH("Action Required",H22)))</formula>
    </cfRule>
  </conditionalFormatting>
  <conditionalFormatting sqref="H22">
    <cfRule type="containsText" dxfId="26" priority="15" operator="containsText" text="New Tag Required">
      <formula>NOT(ISERROR(SEARCH("New Tag Required",H22)))</formula>
    </cfRule>
  </conditionalFormatting>
  <conditionalFormatting sqref="H22">
    <cfRule type="containsText" dxfId="25" priority="14" operator="containsText" text="Action Required">
      <formula>NOT(ISERROR(SEARCH("Action Required",H22)))</formula>
    </cfRule>
  </conditionalFormatting>
  <conditionalFormatting sqref="H23">
    <cfRule type="containsText" dxfId="24" priority="13" operator="containsText" text="New Tag Required">
      <formula>NOT(ISERROR(SEARCH("New Tag Required",H23)))</formula>
    </cfRule>
  </conditionalFormatting>
  <conditionalFormatting sqref="H23">
    <cfRule type="containsText" dxfId="23" priority="12" operator="containsText" text="Action Required">
      <formula>NOT(ISERROR(SEARCH("Action Required",H23)))</formula>
    </cfRule>
  </conditionalFormatting>
  <conditionalFormatting sqref="H22:H23">
    <cfRule type="containsText" dxfId="22" priority="11" operator="containsText" text="Remove Old Tag">
      <formula>NOT(ISERROR(SEARCH("Remove Old Tag",H22)))</formula>
    </cfRule>
  </conditionalFormatting>
  <conditionalFormatting sqref="H24">
    <cfRule type="containsText" dxfId="21" priority="10" operator="containsText" text="New Tag Required">
      <formula>NOT(ISERROR(SEARCH("New Tag Required",H24)))</formula>
    </cfRule>
  </conditionalFormatting>
  <conditionalFormatting sqref="H24">
    <cfRule type="containsText" dxfId="20" priority="9" operator="containsText" text="Action Required">
      <formula>NOT(ISERROR(SEARCH("Action Required",H24)))</formula>
    </cfRule>
  </conditionalFormatting>
  <conditionalFormatting sqref="H25">
    <cfRule type="containsText" dxfId="19" priority="8" operator="containsText" text="New Tag Required">
      <formula>NOT(ISERROR(SEARCH("New Tag Required",H25)))</formula>
    </cfRule>
  </conditionalFormatting>
  <conditionalFormatting sqref="H25">
    <cfRule type="containsText" dxfId="18" priority="7" operator="containsText" text="Action Required">
      <formula>NOT(ISERROR(SEARCH("Action Required",H25)))</formula>
    </cfRule>
  </conditionalFormatting>
  <conditionalFormatting sqref="H26">
    <cfRule type="containsText" dxfId="17" priority="6" operator="containsText" text="New Tag Required">
      <formula>NOT(ISERROR(SEARCH("New Tag Required",H26)))</formula>
    </cfRule>
  </conditionalFormatting>
  <conditionalFormatting sqref="H26">
    <cfRule type="containsText" dxfId="16" priority="5" operator="containsText" text="Action Required">
      <formula>NOT(ISERROR(SEARCH("Action Required",H26)))</formula>
    </cfRule>
  </conditionalFormatting>
  <conditionalFormatting sqref="M14">
    <cfRule type="cellIs" dxfId="15" priority="4" operator="equal">
      <formula>0</formula>
    </cfRule>
  </conditionalFormatting>
  <conditionalFormatting sqref="M14">
    <cfRule type="cellIs" dxfId="14" priority="1" operator="equal">
      <formula>"In Progress"</formula>
    </cfRule>
    <cfRule type="cellIs" dxfId="13" priority="2" operator="equal">
      <formula>"Log Issues"</formula>
    </cfRule>
    <cfRule type="cellIs" dxfId="12" priority="3" operator="equal">
      <formula>"N/A"</formula>
    </cfRule>
  </conditionalFormatting>
  <dataValidations count="2">
    <dataValidation type="list" allowBlank="1" showInputMessage="1" showErrorMessage="1" sqref="H208:H412">
      <formula1>DoorSignage</formula1>
    </dataValidation>
    <dataValidation type="list" allowBlank="1" showInputMessage="1" showErrorMessage="1" sqref="D6:D8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H43:H207 H40</xm:sqref>
        </x14:dataValidation>
        <x14:dataValidation type="list" allowBlank="1" showInputMessage="1" showErrorMessage="1">
          <x14:formula1>
            <xm:f>Lookup!$A$1:$A$4</xm:f>
          </x14:formula1>
          <xm:sqref>G43:G207 G40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O6:O21</xm:sqref>
        </x14:dataValidation>
        <x14:dataValidation type="list" allowBlank="1" showInputMessage="1" showErrorMessage="1">
          <x14:formula1>
            <xm:f>Lookup!$A$1:$A$8</xm:f>
          </x14:formula1>
          <xm:sqref>G6:G39</xm:sqref>
        </x14:dataValidation>
        <x14:dataValidation type="list" allowBlank="1" showInputMessage="1" showErrorMessage="1">
          <x14:formula1>
            <xm:f>Lookup!$D$1:$D$10</xm:f>
          </x14:formula1>
          <xm:sqref>H6:H39</xm:sqref>
        </x14:dataValidation>
        <x14:dataValidation type="list" allowBlank="1" showInputMessage="1" showErrorMessage="1">
          <x14:formula1>
            <xm:f>Lookup!$F$1:$F$7</xm:f>
          </x14:formula1>
          <xm:sqref>J6:J39</xm:sqref>
        </x14:dataValidation>
        <x14:dataValidation type="list" allowBlank="1" showInputMessage="1" showErrorMessage="1">
          <x14:formula1>
            <xm:f>Lookup!$F$1:$F$8</xm:f>
          </x14:formula1>
          <xm:sqref>M6:M39</xm:sqref>
        </x14:dataValidation>
        <x14:dataValidation type="list" allowBlank="1" showInputMessage="1">
          <x14:formula1>
            <xm:f>Lookup!$E$1:$E$19</xm:f>
          </x14:formula1>
          <xm:sqref>C6:C207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3"/>
  <sheetViews>
    <sheetView tabSelected="1" zoomScale="90" zoomScaleNormal="90" workbookViewId="0">
      <selection activeCell="C36" sqref="C36"/>
    </sheetView>
  </sheetViews>
  <sheetFormatPr defaultColWidth="9.109375" defaultRowHeight="14.4" x14ac:dyDescent="0.3"/>
  <cols>
    <col min="1" max="1" width="22.44140625" style="48" bestFit="1" customWidth="1"/>
    <col min="2" max="2" width="45.21875" style="48" customWidth="1"/>
    <col min="3" max="3" width="24" style="41" customWidth="1"/>
    <col min="4" max="4" width="14.33203125" style="41" bestFit="1" customWidth="1"/>
    <col min="5" max="5" width="17.7773437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0061</v>
      </c>
      <c r="C1" s="39"/>
      <c r="D1" s="17" t="s">
        <v>10</v>
      </c>
      <c r="E1" s="40">
        <f>'KD Changes'!G1</f>
        <v>42382</v>
      </c>
    </row>
    <row r="2" spans="1:10" ht="15" customHeight="1" x14ac:dyDescent="0.3">
      <c r="A2" s="43" t="s">
        <v>8</v>
      </c>
      <c r="B2" s="44" t="str">
        <f>VLOOKUP(B1,[1]BuildingList!A:B,2,FALSE)</f>
        <v>Tobacco Research Laboratory</v>
      </c>
      <c r="C2" s="45"/>
      <c r="D2" s="46" t="s">
        <v>12</v>
      </c>
      <c r="E2" s="47" t="str">
        <f>'KD Changes'!G2</f>
        <v>Gretchen Tucker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9" t="s">
        <v>77</v>
      </c>
      <c r="B6" s="80" t="s">
        <v>78</v>
      </c>
      <c r="C6" s="80" t="s">
        <v>67</v>
      </c>
      <c r="E6" s="41" t="s">
        <v>125</v>
      </c>
      <c r="G6" s="29"/>
      <c r="H6" s="29"/>
      <c r="I6" s="41"/>
      <c r="J6" s="41"/>
    </row>
    <row r="7" spans="1:10" ht="15" customHeight="1" x14ac:dyDescent="0.3">
      <c r="A7" s="79" t="s">
        <v>79</v>
      </c>
      <c r="B7" s="80" t="s">
        <v>80</v>
      </c>
      <c r="C7" s="80" t="s">
        <v>67</v>
      </c>
      <c r="G7" s="29"/>
      <c r="H7" s="29"/>
      <c r="I7" s="41"/>
      <c r="J7" s="41"/>
    </row>
    <row r="8" spans="1:10" x14ac:dyDescent="0.3">
      <c r="A8" s="79" t="s">
        <v>81</v>
      </c>
      <c r="B8" s="80" t="s">
        <v>82</v>
      </c>
      <c r="C8" s="80" t="s">
        <v>67</v>
      </c>
      <c r="G8" s="29"/>
      <c r="H8" s="29"/>
      <c r="I8" s="41"/>
      <c r="J8" s="41"/>
    </row>
    <row r="9" spans="1:10" x14ac:dyDescent="0.3">
      <c r="A9" s="79" t="s">
        <v>83</v>
      </c>
      <c r="B9" s="80" t="s">
        <v>84</v>
      </c>
      <c r="C9" s="80" t="s">
        <v>67</v>
      </c>
      <c r="F9" s="50"/>
      <c r="G9" s="29"/>
      <c r="H9" s="29"/>
    </row>
    <row r="10" spans="1:10" x14ac:dyDescent="0.3">
      <c r="A10" s="79" t="s">
        <v>85</v>
      </c>
      <c r="B10" s="80" t="s">
        <v>86</v>
      </c>
      <c r="C10" s="80" t="s">
        <v>67</v>
      </c>
      <c r="F10" s="50"/>
      <c r="G10" s="29"/>
      <c r="H10" s="29"/>
    </row>
    <row r="11" spans="1:10" x14ac:dyDescent="0.3">
      <c r="A11" s="79" t="s">
        <v>87</v>
      </c>
      <c r="B11" s="80" t="s">
        <v>88</v>
      </c>
      <c r="C11" s="80" t="s">
        <v>67</v>
      </c>
      <c r="F11" s="50"/>
      <c r="G11" s="29"/>
      <c r="H11" s="29"/>
    </row>
    <row r="12" spans="1:10" x14ac:dyDescent="0.3">
      <c r="A12" s="79" t="s">
        <v>89</v>
      </c>
      <c r="B12" s="80" t="s">
        <v>90</v>
      </c>
      <c r="C12" s="80" t="s">
        <v>67</v>
      </c>
      <c r="F12" s="50"/>
      <c r="G12" s="29"/>
      <c r="H12" s="29"/>
    </row>
    <row r="13" spans="1:10" x14ac:dyDescent="0.3">
      <c r="A13" s="79" t="s">
        <v>91</v>
      </c>
      <c r="B13" s="80" t="s">
        <v>92</v>
      </c>
      <c r="C13" s="80" t="s">
        <v>67</v>
      </c>
      <c r="F13" s="50"/>
      <c r="G13" s="29"/>
      <c r="H13" s="29"/>
    </row>
    <row r="14" spans="1:10" x14ac:dyDescent="0.3">
      <c r="A14" s="79" t="s">
        <v>93</v>
      </c>
      <c r="B14" s="80" t="s">
        <v>94</v>
      </c>
      <c r="C14" s="80" t="s">
        <v>67</v>
      </c>
      <c r="F14" s="50"/>
      <c r="G14" s="29"/>
      <c r="H14" s="29"/>
    </row>
    <row r="15" spans="1:10" x14ac:dyDescent="0.3">
      <c r="A15" s="79" t="s">
        <v>95</v>
      </c>
      <c r="B15" s="80" t="s">
        <v>96</v>
      </c>
      <c r="C15" s="80" t="s">
        <v>67</v>
      </c>
      <c r="F15" s="50"/>
      <c r="G15" s="29"/>
      <c r="H15" s="29"/>
    </row>
    <row r="16" spans="1:10" x14ac:dyDescent="0.3">
      <c r="A16" s="79" t="s">
        <v>97</v>
      </c>
      <c r="B16" s="80" t="s">
        <v>98</v>
      </c>
      <c r="C16" s="80" t="s">
        <v>67</v>
      </c>
      <c r="F16" s="50"/>
      <c r="G16" s="29"/>
      <c r="H16" s="29"/>
    </row>
    <row r="17" spans="1:8" x14ac:dyDescent="0.3">
      <c r="A17" s="79" t="s">
        <v>99</v>
      </c>
      <c r="B17" s="80" t="s">
        <v>100</v>
      </c>
      <c r="C17" s="80" t="s">
        <v>67</v>
      </c>
      <c r="F17" s="50"/>
      <c r="G17" s="29"/>
      <c r="H17" s="29"/>
    </row>
    <row r="18" spans="1:8" x14ac:dyDescent="0.3">
      <c r="A18" s="79" t="s">
        <v>101</v>
      </c>
      <c r="B18" s="80" t="s">
        <v>102</v>
      </c>
      <c r="C18" s="80" t="s">
        <v>67</v>
      </c>
      <c r="F18" s="50"/>
      <c r="G18" s="29"/>
      <c r="H18" s="29"/>
    </row>
    <row r="19" spans="1:8" x14ac:dyDescent="0.3">
      <c r="A19" s="79" t="s">
        <v>103</v>
      </c>
      <c r="B19" s="80" t="s">
        <v>104</v>
      </c>
      <c r="C19" s="80" t="s">
        <v>67</v>
      </c>
      <c r="F19" s="51"/>
      <c r="G19" s="29"/>
      <c r="H19" s="29"/>
    </row>
    <row r="20" spans="1:8" x14ac:dyDescent="0.3">
      <c r="A20" s="79" t="s">
        <v>105</v>
      </c>
      <c r="B20" s="80" t="s">
        <v>106</v>
      </c>
      <c r="C20" s="80" t="s">
        <v>67</v>
      </c>
      <c r="F20" s="50"/>
      <c r="G20" s="29"/>
      <c r="H20" s="29"/>
    </row>
    <row r="21" spans="1:8" x14ac:dyDescent="0.3">
      <c r="A21" s="79" t="s">
        <v>107</v>
      </c>
      <c r="B21" s="80" t="s">
        <v>108</v>
      </c>
      <c r="C21" s="80" t="s">
        <v>67</v>
      </c>
      <c r="F21" s="50"/>
      <c r="G21" s="29"/>
      <c r="H21" s="29"/>
    </row>
    <row r="22" spans="1:8" x14ac:dyDescent="0.3">
      <c r="A22" s="79" t="s">
        <v>109</v>
      </c>
      <c r="B22" s="80" t="s">
        <v>110</v>
      </c>
      <c r="C22" s="80" t="s">
        <v>67</v>
      </c>
      <c r="F22" s="50"/>
      <c r="G22" s="29"/>
      <c r="H22" s="29"/>
    </row>
    <row r="23" spans="1:8" x14ac:dyDescent="0.3">
      <c r="A23" s="79" t="s">
        <v>111</v>
      </c>
      <c r="B23" s="80" t="s">
        <v>112</v>
      </c>
      <c r="C23" s="80" t="s">
        <v>67</v>
      </c>
      <c r="F23" s="50"/>
      <c r="G23" s="29"/>
      <c r="H23" s="29"/>
    </row>
    <row r="24" spans="1:8" x14ac:dyDescent="0.3">
      <c r="A24" s="79" t="s">
        <v>113</v>
      </c>
      <c r="B24" s="80" t="s">
        <v>114</v>
      </c>
      <c r="C24" s="80" t="s">
        <v>67</v>
      </c>
      <c r="F24" s="50"/>
      <c r="G24" s="29"/>
      <c r="H24" s="29"/>
    </row>
    <row r="25" spans="1:8" x14ac:dyDescent="0.3">
      <c r="A25" s="79" t="s">
        <v>115</v>
      </c>
      <c r="B25" s="80" t="s">
        <v>116</v>
      </c>
      <c r="C25" s="80" t="s">
        <v>67</v>
      </c>
      <c r="F25" s="50"/>
      <c r="G25" s="29"/>
      <c r="H25" s="29"/>
    </row>
    <row r="26" spans="1:8" x14ac:dyDescent="0.3">
      <c r="A26" s="79" t="s">
        <v>117</v>
      </c>
      <c r="B26" s="80" t="s">
        <v>118</v>
      </c>
      <c r="C26" s="80" t="s">
        <v>67</v>
      </c>
      <c r="F26" s="50"/>
      <c r="G26" s="29"/>
      <c r="H26" s="29"/>
    </row>
    <row r="27" spans="1:8" x14ac:dyDescent="0.3">
      <c r="A27" s="79" t="s">
        <v>119</v>
      </c>
      <c r="B27" s="80" t="s">
        <v>120</v>
      </c>
      <c r="C27" s="80" t="s">
        <v>67</v>
      </c>
      <c r="E27" s="50"/>
      <c r="F27" s="50"/>
      <c r="G27" s="29"/>
      <c r="H27" s="29"/>
    </row>
    <row r="28" spans="1:8" x14ac:dyDescent="0.3">
      <c r="A28" s="79" t="s">
        <v>121</v>
      </c>
      <c r="B28" s="80" t="s">
        <v>122</v>
      </c>
      <c r="C28" s="80" t="s">
        <v>67</v>
      </c>
      <c r="E28" s="50"/>
      <c r="F28" s="50"/>
      <c r="G28" s="29"/>
      <c r="H28" s="29"/>
    </row>
    <row r="29" spans="1:8" x14ac:dyDescent="0.3">
      <c r="A29" s="79" t="s">
        <v>123</v>
      </c>
      <c r="B29" s="80" t="s">
        <v>124</v>
      </c>
      <c r="C29" s="80" t="s">
        <v>67</v>
      </c>
      <c r="E29" s="50"/>
      <c r="F29" s="50"/>
      <c r="G29" s="29"/>
      <c r="H29" s="29"/>
    </row>
    <row r="30" spans="1:8" x14ac:dyDescent="0.3">
      <c r="A30" s="49"/>
      <c r="E30" s="50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7" x14ac:dyDescent="0.3">
      <c r="A33" s="49"/>
      <c r="E33" s="50"/>
      <c r="F33" s="50"/>
      <c r="G33" s="50"/>
    </row>
    <row r="34" spans="1:7" x14ac:dyDescent="0.3">
      <c r="A34" s="49"/>
      <c r="E34" s="50"/>
      <c r="F34" s="50"/>
      <c r="G34" s="50"/>
    </row>
    <row r="35" spans="1:7" x14ac:dyDescent="0.3">
      <c r="A35" s="52"/>
      <c r="E35" s="50"/>
      <c r="F35" s="53"/>
      <c r="G35" s="50"/>
    </row>
    <row r="36" spans="1:7" x14ac:dyDescent="0.3">
      <c r="A36" s="52"/>
      <c r="E36" s="50"/>
      <c r="F36" s="53"/>
      <c r="G36" s="50"/>
    </row>
    <row r="37" spans="1:7" x14ac:dyDescent="0.3">
      <c r="A37" s="52"/>
      <c r="E37" s="50"/>
      <c r="F37" s="54"/>
      <c r="G37" s="50"/>
    </row>
    <row r="38" spans="1:7" x14ac:dyDescent="0.3">
      <c r="A38" s="49"/>
      <c r="E38" s="50"/>
      <c r="F38" s="53"/>
      <c r="G38" s="50"/>
    </row>
    <row r="39" spans="1:7" x14ac:dyDescent="0.3">
      <c r="A39" s="49"/>
      <c r="E39" s="50"/>
      <c r="F39" s="53"/>
      <c r="G39" s="50"/>
    </row>
    <row r="40" spans="1:7" x14ac:dyDescent="0.3">
      <c r="A40" s="55"/>
      <c r="E40" s="50"/>
      <c r="F40" s="50"/>
      <c r="G40" s="50"/>
    </row>
    <row r="41" spans="1:7" x14ac:dyDescent="0.3">
      <c r="A41" s="55"/>
      <c r="E41" s="50"/>
      <c r="F41" s="50"/>
      <c r="G41" s="50"/>
    </row>
    <row r="42" spans="1:7" x14ac:dyDescent="0.3">
      <c r="A42" s="55"/>
      <c r="E42" s="50"/>
      <c r="F42" s="50"/>
      <c r="G42" s="50"/>
    </row>
    <row r="43" spans="1:7" x14ac:dyDescent="0.3">
      <c r="A43" s="55"/>
      <c r="E43" s="50"/>
      <c r="F43" s="50"/>
      <c r="G43" s="50"/>
    </row>
    <row r="44" spans="1:7" x14ac:dyDescent="0.3">
      <c r="A44" s="55"/>
      <c r="C44" s="42"/>
      <c r="E44" s="50"/>
      <c r="F44" s="51"/>
      <c r="G44" s="50"/>
    </row>
    <row r="45" spans="1:7" x14ac:dyDescent="0.3">
      <c r="A45" s="55"/>
      <c r="C45" s="42"/>
      <c r="E45" s="50"/>
      <c r="F45" s="50"/>
      <c r="G45" s="50"/>
    </row>
    <row r="46" spans="1:7" x14ac:dyDescent="0.3">
      <c r="A46" s="55"/>
      <c r="C46" s="42"/>
      <c r="E46" s="50"/>
      <c r="F46" s="50"/>
      <c r="G46" s="50"/>
    </row>
    <row r="47" spans="1:7" x14ac:dyDescent="0.3">
      <c r="A47" s="49"/>
      <c r="C47" s="42"/>
      <c r="E47" s="50"/>
      <c r="F47" s="50"/>
      <c r="G47" s="50"/>
    </row>
    <row r="48" spans="1:7" x14ac:dyDescent="0.3">
      <c r="A48" s="49"/>
      <c r="C48" s="42"/>
    </row>
    <row r="49" spans="3:3" x14ac:dyDescent="0.3">
      <c r="C49" s="42"/>
    </row>
    <row r="50" spans="3:3" x14ac:dyDescent="0.3">
      <c r="C50" s="42"/>
    </row>
    <row r="51" spans="3:3" x14ac:dyDescent="0.3">
      <c r="C51" s="42"/>
    </row>
    <row r="52" spans="3:3" x14ac:dyDescent="0.3">
      <c r="C52" s="42"/>
    </row>
    <row r="53" spans="3:3" x14ac:dyDescent="0.3">
      <c r="C53" s="42"/>
    </row>
    <row r="54" spans="3:3" x14ac:dyDescent="0.3">
      <c r="C54" s="42"/>
    </row>
    <row r="55" spans="3:3" x14ac:dyDescent="0.3">
      <c r="C55" s="42"/>
    </row>
    <row r="56" spans="3:3" x14ac:dyDescent="0.3">
      <c r="C56" s="42"/>
    </row>
    <row r="57" spans="3:3" x14ac:dyDescent="0.3">
      <c r="C57" s="42"/>
    </row>
    <row r="58" spans="3:3" x14ac:dyDescent="0.3">
      <c r="C58" s="42"/>
    </row>
    <row r="59" spans="3:3" x14ac:dyDescent="0.3">
      <c r="C59" s="42"/>
    </row>
    <row r="60" spans="3:3" x14ac:dyDescent="0.3">
      <c r="C60" s="42"/>
    </row>
    <row r="61" spans="3:3" x14ac:dyDescent="0.3">
      <c r="C61" s="42"/>
    </row>
    <row r="62" spans="3:3" x14ac:dyDescent="0.3">
      <c r="C62" s="42"/>
    </row>
    <row r="63" spans="3:3" x14ac:dyDescent="0.3">
      <c r="C63" s="42"/>
    </row>
    <row r="64" spans="3:3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193" spans="3:3" x14ac:dyDescent="0.3">
      <c r="C193" s="41" t="s">
        <v>29</v>
      </c>
    </row>
  </sheetData>
  <sheetProtection insertRows="0" deleteRows="0" selectLockedCells="1"/>
  <conditionalFormatting sqref="G33:G46">
    <cfRule type="containsText" dxfId="11" priority="16" operator="containsText" text="New Tag Required">
      <formula>NOT(ISERROR(SEARCH("New Tag Required",G33)))</formula>
    </cfRule>
  </conditionalFormatting>
  <conditionalFormatting sqref="D43:D92">
    <cfRule type="containsText" dxfId="10" priority="15" operator="containsText" text="Yes">
      <formula>NOT(ISERROR(SEARCH("Yes",D43)))</formula>
    </cfRule>
  </conditionalFormatting>
  <conditionalFormatting sqref="H33:H92 H193:H414">
    <cfRule type="containsText" dxfId="9" priority="14" operator="containsText" text="New Sign Required">
      <formula>NOT(ISERROR(SEARCH("New Sign Required",H33)))</formula>
    </cfRule>
  </conditionalFormatting>
  <conditionalFormatting sqref="G33:G92">
    <cfRule type="containsText" dxfId="8" priority="13" operator="containsText" text="Action Required">
      <formula>NOT(ISERROR(SEARCH("Action Required",G33)))</formula>
    </cfRule>
  </conditionalFormatting>
  <conditionalFormatting sqref="H33:H92">
    <cfRule type="containsText" dxfId="7" priority="12" operator="containsText" text="Action Required">
      <formula>NOT(ISERROR(SEARCH("Action Required",H33)))</formula>
    </cfRule>
  </conditionalFormatting>
  <conditionalFormatting sqref="D93:D192">
    <cfRule type="containsText" dxfId="6" priority="7" operator="containsText" text="Yes">
      <formula>NOT(ISERROR(SEARCH("Yes",D93)))</formula>
    </cfRule>
  </conditionalFormatting>
  <conditionalFormatting sqref="H93:H192">
    <cfRule type="containsText" dxfId="5" priority="6" operator="containsText" text="New Sign Required">
      <formula>NOT(ISERROR(SEARCH("New Sign Required",H93)))</formula>
    </cfRule>
  </conditionalFormatting>
  <conditionalFormatting sqref="G93:G192">
    <cfRule type="containsText" dxfId="4" priority="5" operator="containsText" text="Action Required">
      <formula>NOT(ISERROR(SEARCH("Action Required",G93)))</formula>
    </cfRule>
  </conditionalFormatting>
  <conditionalFormatting sqref="H93:H192">
    <cfRule type="containsText" dxfId="3" priority="4" operator="containsText" text="Action Required">
      <formula>NOT(ISERROR(SEARCH("Action Required",H93)))</formula>
    </cfRule>
  </conditionalFormatting>
  <conditionalFormatting sqref="H1:H4 H33:H1048576 G5:G32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3:G1048576 G3:G4 E1:E2 F5:F8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3:D67">
      <formula1>YesNo</formula1>
    </dataValidation>
    <dataValidation type="list" allowBlank="1" showInputMessage="1" showErrorMessage="1" sqref="H193:H397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C44:C192</xm:sqref>
        </x14:dataValidation>
        <x14:dataValidation type="list" allowBlank="1" showInputMessage="1" showErrorMessage="1">
          <x14:formula1>
            <xm:f>[1]Lookup!#REF!</xm:f>
          </x14:formula1>
          <xm:sqref>G33:H192</xm:sqref>
        </x14:dataValidation>
        <x14:dataValidation type="list" allowBlank="1" showInputMessage="1" showErrorMessage="1">
          <x14:formula1>
            <xm:f>Lookup!$G$1:$G$5</xm:f>
          </x14:formula1>
          <xm:sqref>C6:C29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3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3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3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3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3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3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3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3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3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2016-01-21T14:15:54Z</dcterms:modified>
</cp:coreProperties>
</file>