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59\"/>
    </mc:Choice>
  </mc:AlternateContent>
  <bookViews>
    <workbookView xWindow="0" yWindow="0" windowWidth="23010" windowHeight="1180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<sst xmlns="http://schemas.openxmlformats.org/spreadsheetml/2006/main" count="138" uniqueCount="98">
  <si>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</si>
  <si>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</si>
  <si>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</si>
  <si>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</si>
  <si>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</si>
  <si>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</si>
  <si>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</si>
  <si>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</si>
  <si>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</si>
  <si>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</si>
  <si>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</si>
  <si>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</si>
  <si>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</si>
  <si>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</si>
  <si>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</si>
  <si>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</si>
  <si>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</si>
  <si>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</si>
  <si>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</si>
  <si>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</si>
  <si>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</si>
  <si>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</si>
  <si>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</si>
  <si>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</si>
  <si>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</si>
  <si>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</si>
  <si>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</si>
  <si>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</si>
  <si>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</si>
  <si>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</si>
  <si>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</si>
  <si>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</si>
  <si>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</si>
  <si>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</si>
  <si>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</si>
  <si>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</si>
  <si>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</si>
  <si>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</si>
  <si>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</si>
  <si>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</si>
  <si>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</si>
  <si>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</si>
  <si>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</si>
  <si>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</si>
  <si>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</si>
  <si>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</si>
  <si>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</si>
  <si>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</si>
  <si>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</si>
  <si>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</si>
  <si>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</si>
  <si>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</si>
  <si>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</si>
  <si>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</si>
  <si>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</si>
  <si>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</si>
  <si>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</si>
  <si>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</si>
  <si>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</si>
  <si>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</si>
  <si>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</si>
  <si>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</si>
  <si>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</si>
  <si>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</si>
  <si>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</si>
  <si>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</si>
  <si>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</si>
  <si>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</si>
  <si>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</si>
  <si>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</si>
  <si>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</si>
  <si>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</si>
  <si>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</si>
  <si>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</si>
  <si>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</si>
  <si>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0059</t>
  </si>
  <si>
    <t>04</t>
  </si>
  <si>
    <t>-</t>
  </si>
  <si>
    <t>421</t>
  </si>
  <si>
    <t>Room Label Change: 422C Changed To 423A</t>
  </si>
  <si>
    <t>423A</t>
  </si>
  <si>
    <t>05</t>
  </si>
  <si>
    <t>423B</t>
  </si>
  <si>
    <t>Room Label Change: 422D Changed To 423B</t>
  </si>
  <si>
    <t>JS  3/3/2017</t>
  </si>
  <si>
    <t>423</t>
  </si>
  <si>
    <t>422</t>
  </si>
  <si>
    <t>LX-0059-04-422C</t>
  </si>
  <si>
    <t>BOWMAN HALL - Room 422C</t>
  </si>
  <si>
    <t>LX-0059-04-422D</t>
  </si>
  <si>
    <t>BOWMAN HALL - Room 422D</t>
  </si>
  <si>
    <t>LX-0059-04-423</t>
  </si>
  <si>
    <t>BOWMAN HALL - Room 423</t>
  </si>
  <si>
    <t>LX-0059-04-423A</t>
  </si>
  <si>
    <t>LX-0059-04-423B</t>
  </si>
  <si>
    <t>BOWMAN HALL - Room 423A</t>
  </si>
  <si>
    <t>BOWMAN HALL - Room 423B</t>
  </si>
  <si>
    <t>Room 422 was divided and part became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</si>
</sst>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4" fontId="0" fillId="0" borderId="0" xfId="0" applyNumberForma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and Vascular Institute</v>
          </cell>
          <cell r="D227" t="str">
            <v>Gill Heart and Vascular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0484</v>
          </cell>
          <cell r="B288">
            <v>484</v>
          </cell>
          <cell r="C288" t="str">
            <v>Real Properties Garage</v>
          </cell>
          <cell r="D288" t="str">
            <v>Real Properties Garage</v>
          </cell>
        </row>
        <row r="289">
          <cell r="A289" t="str">
            <v>0485</v>
          </cell>
          <cell r="B289">
            <v>485</v>
          </cell>
          <cell r="C289" t="str">
            <v>Boone Tennis Stadium</v>
          </cell>
          <cell r="D289" t="str">
            <v>Boone Tennis Stadium</v>
          </cell>
        </row>
        <row r="290">
          <cell r="A290" t="str">
            <v>0487</v>
          </cell>
          <cell r="B290">
            <v>487</v>
          </cell>
          <cell r="C290" t="str">
            <v>518 Oldham Ct</v>
          </cell>
          <cell r="D290" t="str">
            <v>518 Oldham Ct</v>
          </cell>
        </row>
        <row r="291">
          <cell r="A291" t="str">
            <v>0488</v>
          </cell>
          <cell r="B291">
            <v>488</v>
          </cell>
          <cell r="C291" t="str">
            <v>Woodland Early Learning Center</v>
          </cell>
          <cell r="D291" t="str">
            <v>Woodland Early Learning Center</v>
          </cell>
        </row>
        <row r="292">
          <cell r="A292" t="str">
            <v>0489</v>
          </cell>
          <cell r="B292">
            <v>489</v>
          </cell>
          <cell r="C292" t="str">
            <v>1117 South Limestone</v>
          </cell>
          <cell r="D292" t="str">
            <v>1117 South Limestone</v>
          </cell>
        </row>
        <row r="293">
          <cell r="A293" t="str">
            <v>0490</v>
          </cell>
          <cell r="B293">
            <v>490</v>
          </cell>
          <cell r="C293" t="str">
            <v>Environmental Quality Management</v>
          </cell>
          <cell r="D293" t="str">
            <v>Environmental Quality Management</v>
          </cell>
        </row>
        <row r="294">
          <cell r="A294" t="str">
            <v>0494</v>
          </cell>
          <cell r="B294">
            <v>494</v>
          </cell>
          <cell r="C294" t="str">
            <v>Stuckert Career Center</v>
          </cell>
          <cell r="D294" t="str">
            <v>Stuckert Career Center</v>
          </cell>
        </row>
        <row r="295">
          <cell r="A295" t="str">
            <v>0495</v>
          </cell>
          <cell r="B295">
            <v>495</v>
          </cell>
          <cell r="C295" t="str">
            <v>James F. Hardymon Communications Building</v>
          </cell>
          <cell r="D295" t="str">
            <v>James F. Hardymon Communications Building</v>
          </cell>
        </row>
        <row r="296">
          <cell r="A296" t="str">
            <v>0503</v>
          </cell>
          <cell r="B296">
            <v>503</v>
          </cell>
          <cell r="C296" t="str">
            <v>Ralph G Anderson Building (Mech Eng)</v>
          </cell>
          <cell r="D296" t="str">
            <v>Ralph G Anderson Building (Mech Eng)</v>
          </cell>
        </row>
        <row r="297">
          <cell r="A297" t="str">
            <v>0504</v>
          </cell>
          <cell r="B297">
            <v>504</v>
          </cell>
          <cell r="C297" t="str">
            <v>Sigma Chi Fraternity House</v>
          </cell>
          <cell r="D297" t="str">
            <v>Sigma Chi Fraternity House</v>
          </cell>
        </row>
        <row r="298">
          <cell r="A298" t="str">
            <v>0505</v>
          </cell>
          <cell r="B298">
            <v>505</v>
          </cell>
          <cell r="C298" t="str">
            <v>Alpha Tau Omega Fraternity</v>
          </cell>
          <cell r="D298" t="str">
            <v>Alpha Tau Omega Fraternity</v>
          </cell>
        </row>
        <row r="299">
          <cell r="A299" t="str">
            <v>0507</v>
          </cell>
          <cell r="B299">
            <v>507</v>
          </cell>
          <cell r="C299" t="str">
            <v>Sigma Alpha Epsilon Fraternity</v>
          </cell>
          <cell r="D299" t="str">
            <v>Sigma Alpha Epsilon Fraternity</v>
          </cell>
        </row>
        <row r="300">
          <cell r="A300" t="str">
            <v>0509</v>
          </cell>
          <cell r="B300">
            <v>509</v>
          </cell>
          <cell r="C300" t="str">
            <v>Biomedical Biological Sciences Research Building</v>
          </cell>
          <cell r="D300" t="str">
            <v>Biomedical Biological Sciences Research Bldg</v>
          </cell>
        </row>
        <row r="301">
          <cell r="A301" t="str">
            <v>0514</v>
          </cell>
          <cell r="B301">
            <v>514</v>
          </cell>
          <cell r="C301" t="str">
            <v>Central Utility Plant #4</v>
          </cell>
          <cell r="D301" t="str">
            <v>Central Utility Plant #4</v>
          </cell>
        </row>
        <row r="302">
          <cell r="A302" t="str">
            <v>0517</v>
          </cell>
          <cell r="B302">
            <v>517</v>
          </cell>
          <cell r="C302" t="str">
            <v>College of Medicine Learning Center</v>
          </cell>
          <cell r="D302" t="str">
            <v>College of Medicine Learning Center</v>
          </cell>
        </row>
        <row r="303">
          <cell r="A303" t="str">
            <v>0518</v>
          </cell>
          <cell r="B303">
            <v>518</v>
          </cell>
          <cell r="C303" t="str">
            <v>BBSRB Generator Building</v>
          </cell>
          <cell r="D303" t="str">
            <v>BBSRB Generator Building</v>
          </cell>
        </row>
        <row r="304">
          <cell r="A304" t="str">
            <v>0564</v>
          </cell>
          <cell r="B304">
            <v>564</v>
          </cell>
          <cell r="C304" t="str">
            <v>630 South Broadway</v>
          </cell>
          <cell r="D304" t="str">
            <v>630 South Broadway</v>
          </cell>
        </row>
        <row r="305">
          <cell r="A305" t="str">
            <v>0565</v>
          </cell>
          <cell r="B305">
            <v>565</v>
          </cell>
          <cell r="C305" t="str">
            <v>John T. Smith Hall</v>
          </cell>
          <cell r="D305" t="str">
            <v>John T. Smith Hall</v>
          </cell>
        </row>
        <row r="306">
          <cell r="A306" t="str">
            <v>0566</v>
          </cell>
          <cell r="B306">
            <v>566</v>
          </cell>
          <cell r="C306" t="str">
            <v>Dale E. Baldwin Hall</v>
          </cell>
          <cell r="D306" t="str">
            <v>Dale E. Baldwin Hall</v>
          </cell>
        </row>
        <row r="307">
          <cell r="A307" t="str">
            <v>0567</v>
          </cell>
          <cell r="B307">
            <v>567</v>
          </cell>
          <cell r="C307" t="str">
            <v>Margaret Ingels Hall</v>
          </cell>
          <cell r="D307" t="str">
            <v>Margaret Ingels Hall</v>
          </cell>
        </row>
        <row r="308">
          <cell r="A308" t="str">
            <v>0568</v>
          </cell>
          <cell r="B308">
            <v>568</v>
          </cell>
          <cell r="C308" t="str">
            <v>David P. Roselle Hall</v>
          </cell>
          <cell r="D308" t="str">
            <v>David P. Roselle Hall</v>
          </cell>
        </row>
        <row r="309">
          <cell r="A309" t="str">
            <v>0571</v>
          </cell>
          <cell r="B309">
            <v>571</v>
          </cell>
          <cell r="C309" t="str">
            <v>Parking Structure #6</v>
          </cell>
          <cell r="D309" t="str">
            <v>Parking Structure #6</v>
          </cell>
        </row>
        <row r="310">
          <cell r="A310" t="str">
            <v>0572</v>
          </cell>
          <cell r="B310">
            <v>572</v>
          </cell>
          <cell r="C310" t="str">
            <v>Parking Structure #7</v>
          </cell>
          <cell r="D310" t="str">
            <v>Parking Structure #7</v>
          </cell>
        </row>
        <row r="311">
          <cell r="A311" t="str">
            <v>0582</v>
          </cell>
          <cell r="B311">
            <v>582</v>
          </cell>
          <cell r="C311" t="str">
            <v>University Health Service</v>
          </cell>
          <cell r="D311" t="str">
            <v>University Health Service</v>
          </cell>
        </row>
        <row r="312">
          <cell r="A312" t="str">
            <v>0585</v>
          </cell>
          <cell r="B312">
            <v>585</v>
          </cell>
          <cell r="C312" t="str">
            <v>Baseball Training Pavilion</v>
          </cell>
          <cell r="D312" t="str">
            <v>Baseball Training Pavilion</v>
          </cell>
        </row>
        <row r="313">
          <cell r="A313" t="str">
            <v>0592</v>
          </cell>
          <cell r="B313">
            <v>592</v>
          </cell>
          <cell r="C313" t="str">
            <v>Storage Shed</v>
          </cell>
          <cell r="D313" t="str">
            <v>Storage Shed</v>
          </cell>
        </row>
        <row r="314">
          <cell r="A314" t="str">
            <v>0596</v>
          </cell>
          <cell r="B314">
            <v>596</v>
          </cell>
          <cell r="C314" t="str">
            <v>Lee T. Todd, Jr. Building</v>
          </cell>
          <cell r="D314" t="str">
            <v>Lee T. Todd, Jr. Building</v>
          </cell>
        </row>
        <row r="315">
          <cell r="A315" t="str">
            <v>0601</v>
          </cell>
          <cell r="B315">
            <v>601</v>
          </cell>
          <cell r="C315" t="str">
            <v>Parking Structure #8</v>
          </cell>
          <cell r="D315" t="str">
            <v>Parking Structure #8</v>
          </cell>
        </row>
        <row r="316">
          <cell r="A316" t="str">
            <v>0602</v>
          </cell>
          <cell r="B316">
            <v>602</v>
          </cell>
          <cell r="C316" t="str">
            <v>Pavilion A</v>
          </cell>
          <cell r="D316" t="str">
            <v>Pavilion A</v>
          </cell>
        </row>
        <row r="317">
          <cell r="A317" t="str">
            <v>0604</v>
          </cell>
          <cell r="B317">
            <v>604</v>
          </cell>
          <cell r="C317" t="str">
            <v>Joe Craft Center</v>
          </cell>
          <cell r="D317" t="str">
            <v>Joe Craft Center</v>
          </cell>
        </row>
        <row r="318">
          <cell r="A318" t="str">
            <v>0607</v>
          </cell>
          <cell r="B318">
            <v>607</v>
          </cell>
          <cell r="C318" t="str">
            <v>788 Press Avenue</v>
          </cell>
          <cell r="D318" t="str">
            <v>788 Press Avenue</v>
          </cell>
        </row>
        <row r="319">
          <cell r="A319" t="str">
            <v>0608</v>
          </cell>
          <cell r="B319">
            <v>608</v>
          </cell>
          <cell r="C319" t="str">
            <v>792 Press Avenue</v>
          </cell>
          <cell r="D319" t="str">
            <v>792 Press Avenue</v>
          </cell>
        </row>
        <row r="320">
          <cell r="A320" t="str">
            <v>0609</v>
          </cell>
          <cell r="B320">
            <v>609</v>
          </cell>
          <cell r="C320" t="str">
            <v>796 Press Avenue</v>
          </cell>
          <cell r="D320" t="str">
            <v>796 Press Avenue</v>
          </cell>
        </row>
        <row r="321">
          <cell r="A321" t="str">
            <v>0610</v>
          </cell>
          <cell r="B321">
            <v>610</v>
          </cell>
          <cell r="C321" t="str">
            <v>800 Press Avenue</v>
          </cell>
          <cell r="D321" t="str">
            <v>800 Press Avenue</v>
          </cell>
        </row>
        <row r="322">
          <cell r="A322" t="str">
            <v>0611</v>
          </cell>
          <cell r="B322">
            <v>611</v>
          </cell>
          <cell r="C322" t="str">
            <v>Medical Office Building (Samaritan)</v>
          </cell>
          <cell r="D322" t="str">
            <v>Medical Office Building (Samaritan)</v>
          </cell>
        </row>
        <row r="323">
          <cell r="A323" t="str">
            <v>0612</v>
          </cell>
          <cell r="B323">
            <v>612</v>
          </cell>
          <cell r="C323" t="str">
            <v>Samaritan Chiller Building</v>
          </cell>
          <cell r="D323" t="str">
            <v>Samaritan Chiller Building</v>
          </cell>
        </row>
        <row r="324">
          <cell r="A324" t="str">
            <v>0613</v>
          </cell>
          <cell r="B324">
            <v>613</v>
          </cell>
          <cell r="C324" t="str">
            <v>Samaritan Parking Structure</v>
          </cell>
          <cell r="D324" t="str">
            <v>Samaritan Parking Structure</v>
          </cell>
        </row>
        <row r="325">
          <cell r="A325" t="str">
            <v>0616</v>
          </cell>
          <cell r="B325">
            <v>616</v>
          </cell>
          <cell r="C325" t="str">
            <v>Seaton Center Storage</v>
          </cell>
          <cell r="D325" t="str">
            <v>Seaton Center Storage</v>
          </cell>
        </row>
        <row r="326">
          <cell r="A326" t="str">
            <v>0618</v>
          </cell>
          <cell r="B326">
            <v>618</v>
          </cell>
          <cell r="C326" t="str">
            <v>MacAdam Student Observatory</v>
          </cell>
          <cell r="D326" t="str">
            <v>MacAdam Student Observatory</v>
          </cell>
        </row>
        <row r="327">
          <cell r="A327" t="str">
            <v>0625</v>
          </cell>
          <cell r="B327">
            <v>625</v>
          </cell>
          <cell r="C327" t="str">
            <v>1105 S. Limestone</v>
          </cell>
          <cell r="D327" t="str">
            <v>1105 S. Limestone</v>
          </cell>
        </row>
        <row r="328">
          <cell r="A328" t="str">
            <v>0626</v>
          </cell>
          <cell r="B328">
            <v>626</v>
          </cell>
          <cell r="C328" t="str">
            <v>1119 S. Limestone</v>
          </cell>
          <cell r="D328" t="str">
            <v>1119 S. Limestone</v>
          </cell>
        </row>
        <row r="329">
          <cell r="A329" t="str">
            <v>0630</v>
          </cell>
          <cell r="B329">
            <v>630</v>
          </cell>
          <cell r="C329" t="str">
            <v>Air Medical Crew Quarters</v>
          </cell>
          <cell r="D329" t="str">
            <v>Air Medical Crew Quarters</v>
          </cell>
        </row>
        <row r="330">
          <cell r="A330" t="str">
            <v>0633</v>
          </cell>
          <cell r="B330">
            <v>633</v>
          </cell>
          <cell r="C330" t="str">
            <v>Davis Marksbury Building</v>
          </cell>
          <cell r="D330" t="str">
            <v>Davis Marksbury Building</v>
          </cell>
        </row>
        <row r="331">
          <cell r="A331" t="str">
            <v>0644</v>
          </cell>
          <cell r="B331">
            <v>644</v>
          </cell>
          <cell r="C331" t="str">
            <v>Wildcat Coal Lodge</v>
          </cell>
          <cell r="D331" t="str">
            <v>Wildcat Coal Lodge</v>
          </cell>
        </row>
        <row r="332">
          <cell r="A332" t="str">
            <v>0645</v>
          </cell>
          <cell r="B332">
            <v>645</v>
          </cell>
          <cell r="C332" t="str">
            <v>179 Leader Ave</v>
          </cell>
          <cell r="D332" t="str">
            <v>179 Leader Ave</v>
          </cell>
        </row>
        <row r="333">
          <cell r="A333" t="str">
            <v>0647</v>
          </cell>
          <cell r="B333">
            <v>647</v>
          </cell>
          <cell r="C333" t="str">
            <v>213 Transcript Ave</v>
          </cell>
          <cell r="D333" t="str">
            <v>213 Transcript Ave</v>
          </cell>
        </row>
        <row r="334">
          <cell r="A334" t="str">
            <v>0648</v>
          </cell>
          <cell r="B334">
            <v>648</v>
          </cell>
          <cell r="C334" t="str">
            <v>221 Transcript Ave</v>
          </cell>
          <cell r="D334" t="str">
            <v>221 Transcript Ave</v>
          </cell>
        </row>
        <row r="335">
          <cell r="A335" t="str">
            <v>0649</v>
          </cell>
          <cell r="B335">
            <v>649</v>
          </cell>
          <cell r="C335" t="str">
            <v>217 Transcript Ave</v>
          </cell>
          <cell r="D335" t="str">
            <v>217 Transcript Ave</v>
          </cell>
        </row>
        <row r="336">
          <cell r="A336" t="str">
            <v>0651</v>
          </cell>
          <cell r="B336">
            <v>651</v>
          </cell>
          <cell r="C336" t="str">
            <v>Mandrell Hall</v>
          </cell>
          <cell r="D336" t="str">
            <v>Mandrell Hall</v>
          </cell>
        </row>
        <row r="337">
          <cell r="A337" t="str">
            <v>0652</v>
          </cell>
          <cell r="B337">
            <v>652</v>
          </cell>
          <cell r="C337" t="str">
            <v>Bosworth Hall</v>
          </cell>
          <cell r="D337" t="str">
            <v>Bosworth Hall</v>
          </cell>
        </row>
        <row r="338">
          <cell r="A338" t="str">
            <v>0653</v>
          </cell>
          <cell r="B338">
            <v>653</v>
          </cell>
          <cell r="C338" t="str">
            <v>Sanders Hall</v>
          </cell>
          <cell r="D338" t="str">
            <v>Sanders Hall</v>
          </cell>
        </row>
        <row r="339">
          <cell r="A339" t="str">
            <v>0654</v>
          </cell>
          <cell r="B339">
            <v>654</v>
          </cell>
          <cell r="C339" t="str">
            <v>Building 100</v>
          </cell>
          <cell r="D339" t="str">
            <v>Building 100</v>
          </cell>
        </row>
        <row r="340">
          <cell r="A340" t="str">
            <v>0655</v>
          </cell>
          <cell r="B340">
            <v>655</v>
          </cell>
          <cell r="C340" t="str">
            <v>Building 200</v>
          </cell>
          <cell r="D340" t="str">
            <v>Building 200</v>
          </cell>
        </row>
        <row r="341">
          <cell r="A341" t="str">
            <v>0656</v>
          </cell>
          <cell r="B341">
            <v>656</v>
          </cell>
          <cell r="C341" t="str">
            <v>Building 300</v>
          </cell>
          <cell r="D341" t="str">
            <v>Building 300</v>
          </cell>
        </row>
        <row r="342">
          <cell r="A342" t="str">
            <v>0657</v>
          </cell>
          <cell r="B342">
            <v>657</v>
          </cell>
          <cell r="C342" t="str">
            <v>Building 400</v>
          </cell>
          <cell r="D342" t="str">
            <v>Building 400</v>
          </cell>
        </row>
        <row r="343">
          <cell r="A343" t="str">
            <v>0658</v>
          </cell>
          <cell r="B343">
            <v>658</v>
          </cell>
          <cell r="C343" t="str">
            <v>Maintenance Bldg.</v>
          </cell>
          <cell r="D343" t="str">
            <v>Maintenance Bldg.</v>
          </cell>
        </row>
        <row r="344">
          <cell r="A344" t="str">
            <v>0659</v>
          </cell>
          <cell r="B344">
            <v>659</v>
          </cell>
          <cell r="C344" t="str">
            <v>Gas Building</v>
          </cell>
          <cell r="D344" t="str">
            <v>Gas Building</v>
          </cell>
        </row>
        <row r="345">
          <cell r="A345" t="str">
            <v>0660</v>
          </cell>
          <cell r="B345">
            <v>660</v>
          </cell>
          <cell r="C345" t="str">
            <v>Maxwelton Ct. Apts #1</v>
          </cell>
          <cell r="D345" t="str">
            <v>Maxwelton Ct. Apts #1</v>
          </cell>
        </row>
        <row r="346">
          <cell r="A346" t="str">
            <v>0661</v>
          </cell>
          <cell r="B346">
            <v>661</v>
          </cell>
          <cell r="C346" t="str">
            <v>Maxwelton Ct. Apts #2</v>
          </cell>
          <cell r="D346" t="str">
            <v>Maxwelton Ct. Apts #2</v>
          </cell>
        </row>
        <row r="347">
          <cell r="A347" t="str">
            <v>0662</v>
          </cell>
          <cell r="B347">
            <v>662</v>
          </cell>
          <cell r="C347" t="str">
            <v>Maxwelton Ct. Apts #3</v>
          </cell>
          <cell r="D347" t="str">
            <v>Maxwelton Ct. Apts #3</v>
          </cell>
        </row>
        <row r="348">
          <cell r="A348" t="str">
            <v>0663</v>
          </cell>
          <cell r="B348">
            <v>663</v>
          </cell>
          <cell r="C348" t="str">
            <v>Maxwelton Ct. Apts #4</v>
          </cell>
          <cell r="D348" t="str">
            <v>Maxwelton Ct. Apts #4</v>
          </cell>
        </row>
        <row r="349">
          <cell r="A349" t="str">
            <v>0664</v>
          </cell>
          <cell r="B349">
            <v>664</v>
          </cell>
          <cell r="C349" t="str">
            <v>Maxwelton Ct. Apts #5</v>
          </cell>
          <cell r="D349" t="str">
            <v>Maxwelton Ct. Apts #5</v>
          </cell>
        </row>
        <row r="350">
          <cell r="A350" t="str">
            <v>0665</v>
          </cell>
          <cell r="B350">
            <v>665</v>
          </cell>
          <cell r="C350" t="str">
            <v>Maxwelton Ct. Apts #6</v>
          </cell>
          <cell r="D350" t="str">
            <v>Maxwelton Ct. Apts #6</v>
          </cell>
        </row>
        <row r="351">
          <cell r="A351" t="str">
            <v>0666</v>
          </cell>
          <cell r="B351">
            <v>666</v>
          </cell>
          <cell r="C351" t="str">
            <v>Maxwelton Ct. Apts #7</v>
          </cell>
          <cell r="D351" t="str">
            <v>Maxwelton Ct. Apts #7</v>
          </cell>
        </row>
        <row r="352">
          <cell r="A352" t="str">
            <v>0667</v>
          </cell>
          <cell r="B352">
            <v>667</v>
          </cell>
          <cell r="C352" t="str">
            <v>Maxwelton Ct. Apts #8</v>
          </cell>
          <cell r="D352" t="str">
            <v>Maxwelton Ct. Apts #8</v>
          </cell>
        </row>
        <row r="353">
          <cell r="A353" t="str">
            <v>0668</v>
          </cell>
          <cell r="B353">
            <v>668</v>
          </cell>
          <cell r="C353" t="str">
            <v>Maxwelton Ct. Apts #9</v>
          </cell>
          <cell r="D353" t="str">
            <v>Maxwelton Ct. Apts #9</v>
          </cell>
        </row>
        <row r="354">
          <cell r="A354" t="str">
            <v>0669</v>
          </cell>
          <cell r="B354">
            <v>669</v>
          </cell>
          <cell r="C354" t="str">
            <v>Maxwelton Ct. Apts #10</v>
          </cell>
          <cell r="D354" t="str">
            <v>Maxwelton Ct. Apts #10</v>
          </cell>
        </row>
        <row r="355">
          <cell r="A355" t="str">
            <v>0670</v>
          </cell>
          <cell r="B355">
            <v>670</v>
          </cell>
          <cell r="C355" t="str">
            <v>Maxwelton Ct. Apts #11</v>
          </cell>
          <cell r="D355" t="str">
            <v>Maxwelton Ct. Apts #11</v>
          </cell>
        </row>
        <row r="356">
          <cell r="A356" t="str">
            <v>0671</v>
          </cell>
          <cell r="B356">
            <v>671</v>
          </cell>
          <cell r="C356" t="str">
            <v>Maxwelton Ct. Apts #12</v>
          </cell>
          <cell r="D356" t="str">
            <v>Maxwelton Ct. Apts #12</v>
          </cell>
        </row>
        <row r="357">
          <cell r="A357" t="str">
            <v>0672</v>
          </cell>
          <cell r="B357">
            <v>672</v>
          </cell>
          <cell r="C357" t="str">
            <v>Maxwelton Ct. Apts #13</v>
          </cell>
          <cell r="D357" t="str">
            <v>Maxwelton Ct. Apts #13</v>
          </cell>
        </row>
        <row r="358">
          <cell r="A358" t="str">
            <v>0673</v>
          </cell>
          <cell r="B358">
            <v>673</v>
          </cell>
          <cell r="C358" t="str">
            <v>Maxwelton Ct. Apts #14</v>
          </cell>
          <cell r="D358" t="str">
            <v>Maxwelton Ct. Apts #14</v>
          </cell>
        </row>
        <row r="359">
          <cell r="A359" t="str">
            <v>0674</v>
          </cell>
          <cell r="B359">
            <v>674</v>
          </cell>
          <cell r="C359" t="str">
            <v>Maxwelton Ct. Apts #15</v>
          </cell>
          <cell r="D359" t="str">
            <v>Maxwelton Ct. Apts #15</v>
          </cell>
        </row>
        <row r="360">
          <cell r="A360" t="str">
            <v>0675</v>
          </cell>
          <cell r="B360">
            <v>675</v>
          </cell>
          <cell r="C360" t="str">
            <v>Maxwelton Ct. Apts #16</v>
          </cell>
          <cell r="D360" t="str">
            <v>Maxwelton Ct. Apts #16</v>
          </cell>
        </row>
        <row r="361">
          <cell r="A361" t="str">
            <v>0676</v>
          </cell>
          <cell r="B361">
            <v>676</v>
          </cell>
          <cell r="C361" t="str">
            <v>New Student Center</v>
          </cell>
          <cell r="D361" t="str">
            <v>New Student Center</v>
          </cell>
        </row>
        <row r="362">
          <cell r="A362" t="str">
            <v>0677</v>
          </cell>
          <cell r="B362">
            <v>677</v>
          </cell>
          <cell r="C362" t="str">
            <v>University Flats</v>
          </cell>
          <cell r="D362" t="str">
            <v>University Flats</v>
          </cell>
        </row>
        <row r="363">
          <cell r="A363" t="str">
            <v>0678</v>
          </cell>
          <cell r="B363">
            <v>678</v>
          </cell>
          <cell r="C363" t="str">
            <v>Lewis Hall</v>
          </cell>
          <cell r="D363" t="str">
            <v>Lewis Hall</v>
          </cell>
        </row>
        <row r="364">
          <cell r="A364" t="str">
            <v>0679</v>
          </cell>
          <cell r="B364">
            <v>679</v>
          </cell>
          <cell r="C364" t="str">
            <v>Research Building #2</v>
          </cell>
          <cell r="D364" t="str">
            <v>Research Building #2</v>
          </cell>
        </row>
        <row r="365">
          <cell r="A365" t="str">
            <v>0682</v>
          </cell>
          <cell r="B365">
            <v>682</v>
          </cell>
          <cell r="C365" t="str">
            <v>Baseball Facility</v>
          </cell>
          <cell r="D365" t="str">
            <v>Baseball Facility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 t="str">
            <v>0697</v>
          </cell>
          <cell r="B375">
            <v>697</v>
          </cell>
          <cell r="C375" t="str">
            <v>116 Conn Terrace</v>
          </cell>
          <cell r="D375" t="str">
            <v>116 Conn Terrace</v>
          </cell>
        </row>
        <row r="376">
          <cell r="A376" t="str">
            <v>0698</v>
          </cell>
          <cell r="B376">
            <v>698</v>
          </cell>
          <cell r="C376" t="str">
            <v>University Inn #1</v>
          </cell>
          <cell r="D376" t="str">
            <v>University Inn #1</v>
          </cell>
        </row>
        <row r="377">
          <cell r="A377" t="str">
            <v>0699</v>
          </cell>
          <cell r="B377">
            <v>699</v>
          </cell>
          <cell r="C377" t="str">
            <v>University Inn #2</v>
          </cell>
          <cell r="D377" t="str">
            <v>University Inn #2</v>
          </cell>
        </row>
        <row r="378">
          <cell r="A378">
            <v>1200</v>
          </cell>
          <cell r="B378">
            <v>1200</v>
          </cell>
          <cell r="C378" t="str">
            <v>Electric Substation #1</v>
          </cell>
          <cell r="D378" t="str">
            <v>Electric Substation #1</v>
          </cell>
        </row>
        <row r="379">
          <cell r="A379">
            <v>1201</v>
          </cell>
          <cell r="B379">
            <v>1201</v>
          </cell>
          <cell r="C379" t="str">
            <v>Electric Substation #3</v>
          </cell>
          <cell r="D379" t="str">
            <v>Electric Substation #3</v>
          </cell>
        </row>
        <row r="380">
          <cell r="A380" t="str">
            <v>8633</v>
          </cell>
          <cell r="B380">
            <v>8633</v>
          </cell>
          <cell r="C380" t="str">
            <v>UK HealthCare Good Samaritan Hospital</v>
          </cell>
          <cell r="D380" t="str">
            <v>UK HealthCare Good Samaritan Hospital</v>
          </cell>
        </row>
        <row r="381">
          <cell r="A381" t="str">
            <v>9127</v>
          </cell>
          <cell r="B381">
            <v>9127</v>
          </cell>
          <cell r="C381" t="str">
            <v>1101 S. Limestone</v>
          </cell>
          <cell r="D381" t="str">
            <v>1101 S. Limestone</v>
          </cell>
        </row>
        <row r="382">
          <cell r="A382" t="str">
            <v>9777</v>
          </cell>
          <cell r="B382">
            <v>9777</v>
          </cell>
          <cell r="C382" t="str">
            <v>114 Conn Terrace</v>
          </cell>
          <cell r="D382" t="str">
            <v>114 Conn Terrace</v>
          </cell>
        </row>
        <row r="383">
          <cell r="A383">
            <v>9813</v>
          </cell>
          <cell r="B383">
            <v>9813</v>
          </cell>
          <cell r="C383" t="str">
            <v>Child Development Center of the Bluegrass, Inc.</v>
          </cell>
          <cell r="D383" t="str">
            <v>Child Development Center of the Bluegrass, Inc.</v>
          </cell>
        </row>
        <row r="384">
          <cell r="A384" t="str">
            <v>9853</v>
          </cell>
          <cell r="B384">
            <v>9853</v>
          </cell>
          <cell r="C384" t="str">
            <v>Shriners Hospitals for Children Medical Center - Lexington</v>
          </cell>
          <cell r="D384" t="str">
            <v>Shriners Hospitals for Children Medical Center</v>
          </cell>
        </row>
        <row r="385">
          <cell r="A385" t="str">
            <v>9854</v>
          </cell>
          <cell r="B385">
            <v>9854</v>
          </cell>
          <cell r="C385" t="str">
            <v>Anthropology Research Building</v>
          </cell>
          <cell r="D385" t="str">
            <v>Anthropology Research Building</v>
          </cell>
        </row>
        <row r="386">
          <cell r="A386" t="str">
            <v>9861</v>
          </cell>
          <cell r="B386">
            <v>9861</v>
          </cell>
          <cell r="C386" t="str">
            <v>845 Angliana Ave</v>
          </cell>
          <cell r="D386" t="str">
            <v>845 Angliana Ave</v>
          </cell>
        </row>
        <row r="387">
          <cell r="A387" t="str">
            <v>9925</v>
          </cell>
          <cell r="B387">
            <v>9925</v>
          </cell>
          <cell r="C387" t="str">
            <v>Alpha Phi Sorority</v>
          </cell>
          <cell r="D387" t="str">
            <v>Alpha Phi Sorority</v>
          </cell>
        </row>
        <row r="388">
          <cell r="A388" t="str">
            <v>9983</v>
          </cell>
          <cell r="B388">
            <v>9983</v>
          </cell>
          <cell r="C388" t="str">
            <v>College of Medicine Building</v>
          </cell>
          <cell r="D388" t="str">
            <v>College of Medicine Building</v>
          </cell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 t="str">
            <v xml:space="preserve"> </v>
          </cell>
          <cell r="B416"/>
          <cell r="C416" t="str">
            <v xml:space="preserve"> </v>
          </cell>
          <cell r="D416"/>
        </row>
        <row r="417">
          <cell r="A417" t="str">
            <v xml:space="preserve"> </v>
          </cell>
          <cell r="B417"/>
          <cell r="C417" t="str">
            <v xml:space="preserve"> </v>
          </cell>
          <cell r="D417"/>
        </row>
        <row r="418">
          <cell r="A418"/>
          <cell r="B418"/>
          <cell r="C418"/>
          <cell r="D41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D1" sqref="D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28.8554687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8" t="s">
        <v>75</v>
      </c>
      <c r="C1" s="78"/>
      <c r="F1" s="68" t="s">
        <v>10</v>
      </c>
      <c r="G1" s="18">
        <v>42795</v>
      </c>
      <c r="H1" s="77" t="s">
        <v>84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Bowman Hall</v>
      </c>
      <c r="C2" s="79"/>
      <c r="F2" s="69" t="s">
        <v>12</v>
      </c>
      <c r="G2" s="22" t="s">
        <v>71</v>
      </c>
      <c r="J2" s="15">
        <f>G24-J24</f>
        <v>5</v>
      </c>
      <c r="K2" s="15">
        <f>H24-M24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86</v>
      </c>
      <c r="B6" s="48" t="s">
        <v>76</v>
      </c>
      <c r="C6" s="42" t="s">
        <v>28</v>
      </c>
      <c r="D6" s="41" t="s">
        <v>5</v>
      </c>
      <c r="E6" s="50">
        <v>351</v>
      </c>
      <c r="F6" s="50">
        <v>145</v>
      </c>
      <c r="G6" s="50" t="s">
        <v>3</v>
      </c>
      <c r="H6" s="41" t="s">
        <v>56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85</v>
      </c>
      <c r="B7" s="48" t="s">
        <v>76</v>
      </c>
      <c r="C7" s="42" t="s">
        <v>24</v>
      </c>
      <c r="D7" s="41" t="s">
        <v>5</v>
      </c>
      <c r="E7" s="50" t="s">
        <v>77</v>
      </c>
      <c r="F7" s="50">
        <v>176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78</v>
      </c>
      <c r="B8" s="48" t="s">
        <v>76</v>
      </c>
      <c r="C8" s="42" t="s">
        <v>28</v>
      </c>
      <c r="D8" s="41" t="s">
        <v>5</v>
      </c>
      <c r="E8" s="50">
        <v>93</v>
      </c>
      <c r="F8" s="50">
        <v>119</v>
      </c>
      <c r="G8" s="50" t="s">
        <v>3</v>
      </c>
      <c r="H8" s="41" t="s">
        <v>13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ht="30" x14ac:dyDescent="0.25">
      <c r="A9" s="61" t="s">
        <v>80</v>
      </c>
      <c r="B9" s="48" t="s">
        <v>76</v>
      </c>
      <c r="C9" s="42" t="s">
        <v>79</v>
      </c>
      <c r="D9" s="41" t="s">
        <v>6</v>
      </c>
      <c r="E9" s="62">
        <v>11</v>
      </c>
      <c r="F9" s="62">
        <v>11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ht="30" x14ac:dyDescent="0.25">
      <c r="A10" s="61" t="s">
        <v>82</v>
      </c>
      <c r="B10" s="48" t="s">
        <v>81</v>
      </c>
      <c r="C10" s="42" t="s">
        <v>83</v>
      </c>
      <c r="D10" s="41" t="s">
        <v>6</v>
      </c>
      <c r="E10" s="50">
        <v>11</v>
      </c>
      <c r="F10" s="50">
        <v>11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5"/>
      <c r="M12" s="59" t="str">
        <f>IF(H12="No Change","N/A",IF(H12="New Tag Required",Lookup!F:F,IF(H12="Remove Old Sign",Lookup!F:F,IF(H12="N/A","N/A",""))))</f>
        <v/>
      </c>
      <c r="N12" s="64"/>
      <c r="O12" s="42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5"/>
      <c r="M13" s="59" t="str">
        <f>IF(H13="No Change","N/A",IF(H13="New Tag Required",Lookup!F:F,IF(H13="Remove Old Sign",Lookup!F:F,IF(H13="N/A","N/A",""))))</f>
        <v/>
      </c>
      <c r="N13" s="64"/>
      <c r="O13" s="42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5"/>
      <c r="M14" s="59" t="str">
        <f>IF(H14="No Change","N/A",IF(H14="New Tag Required",Lookup!F:F,IF(H14="Remove Old Sign",Lookup!F:F,IF(H14="N/A","N/A",""))))</f>
        <v/>
      </c>
      <c r="N14" s="65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5"/>
      <c r="M15" s="59" t="str">
        <f>IF(H15="No Change","N/A",IF(H15="New Tag Required",Lookup!F:F,IF(H15="Remove Old Sign",Lookup!F:F,IF(H15="N/A","N/A",""))))</f>
        <v/>
      </c>
      <c r="N15" s="65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5"/>
      <c r="M16" s="59" t="str">
        <f>IF(H16="No Change","N/A",IF(H16="New Tag Required",Lookup!F:F,IF(H16="Remove Old Sign",Lookup!F:F,IF(H16="N/A","N/A",""))))</f>
        <v/>
      </c>
      <c r="N16" s="65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5"/>
      <c r="M17" s="59" t="str">
        <f>IF(H17="No Change","N/A",IF(H17="New Tag Required",Lookup!F:F,IF(H17="Remove Old Sign",Lookup!F:F,IF(H17="N/A","N/A",""))))</f>
        <v/>
      </c>
      <c r="N17" s="65"/>
    </row>
    <row r="18" spans="1:14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5"/>
      <c r="M18" s="59" t="str">
        <f>IF(H18="No Change","N/A",IF(H18="New Tag Required",Lookup!F:F,IF(H18="Remove Old Sign",Lookup!F:F,IF(H18="N/A","N/A",""))))</f>
        <v/>
      </c>
      <c r="N18" s="65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4" ht="15.75" thickBot="1" x14ac:dyDescent="0.3">
      <c r="A22" s="56"/>
      <c r="C22" s="11"/>
      <c r="E22" s="30"/>
      <c r="F22" s="30"/>
      <c r="G22" s="30"/>
      <c r="K22" s="32"/>
      <c r="N22" s="32"/>
    </row>
    <row r="23" spans="1:14" ht="45" x14ac:dyDescent="0.25">
      <c r="A23" s="56"/>
      <c r="C23" s="11"/>
      <c r="E23" s="30"/>
      <c r="F23" s="30"/>
      <c r="G23" s="74" t="s">
        <v>45</v>
      </c>
      <c r="H23" s="75" t="s">
        <v>46</v>
      </c>
      <c r="J23" s="76" t="s">
        <v>40</v>
      </c>
      <c r="K23" s="10"/>
      <c r="L23" s="10"/>
      <c r="M23" s="76" t="s">
        <v>41</v>
      </c>
    </row>
    <row r="24" spans="1:14" ht="15.75" thickBot="1" x14ac:dyDescent="0.3">
      <c r="A24" s="56"/>
      <c r="C24" s="11"/>
      <c r="E24" s="30"/>
      <c r="F24" s="30"/>
      <c r="G24" s="14">
        <f>COUNTIF(G6:G23,"New Tag Required")</f>
        <v>5</v>
      </c>
      <c r="H24" s="13">
        <f>COUNTIF(H6:H23,"New Sign Required")</f>
        <v>3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6"/>
      <c r="C31" s="11"/>
      <c r="E31" s="30"/>
      <c r="F31" s="30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0:G22">
    <cfRule type="containsText" dxfId="52" priority="122" operator="containsText" text="New Tag Required">
      <formula>NOT(ISERROR(SEARCH("New Tag Required",G10)))</formula>
    </cfRule>
  </conditionalFormatting>
  <conditionalFormatting sqref="D6 D8 D10:D89">
    <cfRule type="containsText" dxfId="51" priority="121" operator="containsText" text="Yes">
      <formula>NOT(ISERROR(SEARCH("Yes",D6)))</formula>
    </cfRule>
  </conditionalFormatting>
  <conditionalFormatting sqref="H29:H89 H190:H411 H10:H22">
    <cfRule type="containsText" dxfId="50" priority="109" operator="containsText" text="New Sign Required">
      <formula>NOT(ISERROR(SEARCH("New Sign Required",H10)))</formula>
    </cfRule>
  </conditionalFormatting>
  <conditionalFormatting sqref="G29:G89 G10:H22">
    <cfRule type="containsText" dxfId="49" priority="108" operator="containsText" text="Action Required">
      <formula>NOT(ISERROR(SEARCH("Action Required",G10)))</formula>
    </cfRule>
  </conditionalFormatting>
  <conditionalFormatting sqref="H29:H89">
    <cfRule type="containsText" dxfId="48" priority="107" operator="containsText" text="Action Required">
      <formula>NOT(ISERROR(SEARCH("Action Required",H29)))</formula>
    </cfRule>
  </conditionalFormatting>
  <conditionalFormatting sqref="G6 G25:G28">
    <cfRule type="containsText" dxfId="47" priority="49" operator="containsText" text="New Tag Required">
      <formula>NOT(ISERROR(SEARCH("New Tag Required",G6)))</formula>
    </cfRule>
  </conditionalFormatting>
  <conditionalFormatting sqref="H6 H25:H28">
    <cfRule type="containsText" dxfId="46" priority="47" operator="containsText" text="New Sign Required">
      <formula>NOT(ISERROR(SEARCH("New Sign Required",H6)))</formula>
    </cfRule>
  </conditionalFormatting>
  <conditionalFormatting sqref="G6 G25:G28">
    <cfRule type="containsText" dxfId="45" priority="46" operator="containsText" text="Action Required">
      <formula>NOT(ISERROR(SEARCH("Action Required",G6)))</formula>
    </cfRule>
  </conditionalFormatting>
  <conditionalFormatting sqref="H6 H25:H28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0:D189">
    <cfRule type="containsText" dxfId="40" priority="41" operator="containsText" text="Yes">
      <formula>NOT(ISERROR(SEARCH("Yes",D90)))</formula>
    </cfRule>
  </conditionalFormatting>
  <conditionalFormatting sqref="H90:H189">
    <cfRule type="containsText" dxfId="39" priority="40" operator="containsText" text="New Sign Required">
      <formula>NOT(ISERROR(SEARCH("New Sign Required",H90)))</formula>
    </cfRule>
  </conditionalFormatting>
  <conditionalFormatting sqref="G90:G189">
    <cfRule type="containsText" dxfId="38" priority="39" operator="containsText" text="Action Required">
      <formula>NOT(ISERROR(SEARCH("Action Required",G90)))</formula>
    </cfRule>
  </conditionalFormatting>
  <conditionalFormatting sqref="H90:H189">
    <cfRule type="containsText" dxfId="37" priority="38" operator="containsText" text="Action Required">
      <formula>NOT(ISERROR(SEARCH("Action Required",H90)))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1">
    <cfRule type="cellIs" dxfId="25" priority="14" operator="equal">
      <formula>0</formula>
    </cfRule>
  </conditionalFormatting>
  <conditionalFormatting sqref="M6:M21">
    <cfRule type="cellIs" dxfId="24" priority="13" operator="equal">
      <formula>0</formula>
    </cfRule>
  </conditionalFormatting>
  <conditionalFormatting sqref="J6:J21 M6:M21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1">
    <cfRule type="expression" dxfId="20" priority="9">
      <formula>$J6="Log Issues"</formula>
    </cfRule>
  </conditionalFormatting>
  <conditionalFormatting sqref="N6:N11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30" sqref="B30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0059</v>
      </c>
      <c r="C1" s="39"/>
      <c r="D1" s="17" t="s">
        <v>10</v>
      </c>
      <c r="E1" s="40">
        <f>'KD Changes'!G1</f>
        <v>42795</v>
      </c>
    </row>
    <row r="2" spans="1:10" ht="15" customHeight="1" x14ac:dyDescent="0.25">
      <c r="A2" s="43" t="s">
        <v>8</v>
      </c>
      <c r="B2" s="44" t="str">
        <f>VLOOKUP(B1,[1]BuildingList!A:B,2,FALSE)</f>
        <v>Bowman Hall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87</v>
      </c>
      <c r="B6" s="81" t="s">
        <v>88</v>
      </c>
      <c r="C6" s="41" t="s">
        <v>74</v>
      </c>
      <c r="G6" s="29"/>
      <c r="H6" s="29"/>
      <c r="I6" s="41"/>
      <c r="J6" s="41"/>
    </row>
    <row r="7" spans="1:10" x14ac:dyDescent="0.25">
      <c r="A7" s="80" t="s">
        <v>89</v>
      </c>
      <c r="B7" s="81" t="s">
        <v>90</v>
      </c>
      <c r="C7" s="41" t="s">
        <v>74</v>
      </c>
      <c r="G7" s="29"/>
      <c r="H7" s="29"/>
      <c r="I7" s="41"/>
      <c r="J7" s="41"/>
    </row>
    <row r="8" spans="1:10" ht="15" customHeight="1" x14ac:dyDescent="0.25">
      <c r="A8" s="80" t="s">
        <v>91</v>
      </c>
      <c r="B8" s="81" t="s">
        <v>92</v>
      </c>
      <c r="C8" s="41" t="s">
        <v>64</v>
      </c>
      <c r="E8" s="41" t="s">
        <v>97</v>
      </c>
      <c r="G8" s="29"/>
      <c r="H8" s="29"/>
      <c r="I8" s="41"/>
      <c r="J8" s="41"/>
    </row>
    <row r="9" spans="1:10" x14ac:dyDescent="0.25">
      <c r="A9" s="80" t="s">
        <v>93</v>
      </c>
      <c r="B9" s="81" t="s">
        <v>95</v>
      </c>
      <c r="C9" s="41" t="s">
        <v>64</v>
      </c>
      <c r="G9" s="29"/>
      <c r="H9" s="29"/>
      <c r="I9" s="41"/>
      <c r="J9" s="41"/>
    </row>
    <row r="10" spans="1:10" x14ac:dyDescent="0.25">
      <c r="A10" s="80" t="s">
        <v>94</v>
      </c>
      <c r="B10" s="81" t="s">
        <v>96</v>
      </c>
      <c r="C10" s="41" t="s">
        <v>64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2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2017-03-06T18:58:37Z</dcterms:modified>
</cp:coreProperties>
</file>