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040" yWindow="240" windowWidth="19980" windowHeight="13236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46" i="1" l="1"/>
  <c r="G46" i="1"/>
  <c r="M46" i="1" l="1"/>
  <c r="K2" i="1" s="1"/>
  <c r="J46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<sst xmlns="http://schemas.openxmlformats.org/spreadsheetml/2006/main" count="203" uniqueCount="151">
  <si>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</si>
  <si>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</si>
  <si>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</si>
  <si>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</si>
  <si>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</si>
  <si>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</si>
  <si>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</si>
  <si>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</si>
  <si>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</si>
  <si>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</si>
  <si>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</si>
  <si>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</si>
  <si>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</si>
  <si>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</si>
  <si>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</si>
  <si>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</si>
  <si>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</si>
  <si>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</si>
  <si>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</si>
  <si>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</si>
  <si>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</si>
  <si>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</si>
  <si>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</si>
  <si>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</si>
  <si>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</si>
  <si>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</si>
  <si>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</si>
  <si>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</si>
  <si>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</si>
  <si>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</si>
  <si>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</si>
  <si>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</si>
  <si>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</si>
  <si>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</si>
  <si>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</si>
  <si>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</si>
  <si>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</si>
  <si>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</si>
  <si>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</si>
  <si>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</si>
  <si>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</si>
  <si>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</si>
  <si>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</si>
  <si>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</si>
  <si>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</si>
  <si>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</si>
  <si>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</si>
  <si>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</si>
  <si>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</si>
  <si>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</si>
  <si>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</si>
  <si>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</si>
  <si>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</si>
  <si>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</si>
  <si>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</si>
  <si>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</si>
  <si>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</si>
  <si>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</si>
  <si>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</si>
  <si>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</si>
  <si>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</si>
  <si>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</si>
  <si>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</si>
  <si>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</si>
  <si>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</si>
  <si>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</si>
  <si>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</si>
  <si>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</si>
  <si>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</si>
  <si>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</si>
  <si>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</si>
  <si>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</si>
  <si>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</si>
  <si>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0059</t>
  </si>
  <si>
    <t>LX-0059-03-RF0302</t>
  </si>
  <si>
    <t>LX-0059-03-RF0305</t>
  </si>
  <si>
    <t>LX-0059-04-RF0403</t>
  </si>
  <si>
    <t>LX-0059-04-RF0404</t>
  </si>
  <si>
    <t>LX-0059-05-RF0501</t>
  </si>
  <si>
    <t>BOWMAN HALL  - Roof Section 1</t>
  </si>
  <si>
    <t>BOWMAN HALL  - Roof Section 2</t>
  </si>
  <si>
    <t>BOWMAN HALL  - Roof Section 3</t>
  </si>
  <si>
    <t>BOWMAN HALL  - Roof Section 4</t>
  </si>
  <si>
    <t>BOWMAN HALL  - Roof Section 5</t>
  </si>
  <si>
    <t>BOWMAN HALL  - Roof Section 6</t>
  </si>
  <si>
    <t>BOWMAN HALL  - Roof Section 7</t>
  </si>
  <si>
    <t>BOWMAN HALL  - Roof Section 8</t>
  </si>
  <si>
    <t>BOWMAN HALL  - Roof Section 9</t>
  </si>
  <si>
    <t>BOWMAN HALL  - Roof Section 10</t>
  </si>
  <si>
    <t>BOWMAN HALL  - Roof Section 11</t>
  </si>
  <si>
    <t>BOWMAN HALL  - Roof Section 12</t>
  </si>
  <si>
    <t>BOWMAN HALL  - Roof Section 13</t>
  </si>
  <si>
    <t>BOWMAN HALL  - Roof Section 14</t>
  </si>
  <si>
    <t>BOWMAN HALL  - Roof Section 15</t>
  </si>
  <si>
    <t>BOWMAN HALL  - Roof Section 16</t>
  </si>
  <si>
    <t>BOWMAN HALL  - Roof Section 17</t>
  </si>
  <si>
    <t>BOWMAN HALL  - Roof Section 18</t>
  </si>
  <si>
    <t>BOWMAN HALL  - Roof Section 19</t>
  </si>
  <si>
    <t>BOWMAN HALL  - Roof Section 20</t>
  </si>
  <si>
    <t>BOWMAN HALL  - Roof Section 21</t>
  </si>
  <si>
    <t>BOWMAN HALL  - Roof Section 22</t>
  </si>
  <si>
    <t>BOWMAN HALL  - Roof Section 23</t>
  </si>
  <si>
    <t>BOWMAN HALL  - Roof Section 24</t>
  </si>
  <si>
    <t>BOWMAN HALL  - Roof Section 25</t>
  </si>
  <si>
    <t>BOWMAN HALL  - Roof Section 26</t>
  </si>
  <si>
    <t>BOWMAN HALL  - Roof Section 27</t>
  </si>
  <si>
    <t>BOWMAN HALL  - Roof Section 28</t>
  </si>
  <si>
    <t>BOWMAN HALL  - Roof Section 29</t>
  </si>
  <si>
    <t>BOWMAN HALL  - Roof Section 30</t>
  </si>
  <si>
    <t>BOWMAN HALL  - Roof Section 31</t>
  </si>
  <si>
    <t>BOWMAN HALL  - Roof Section 32</t>
  </si>
  <si>
    <t>BOWMAN HALL  - Roof Section 33</t>
  </si>
  <si>
    <t>BOWMAN HALL  - Roof Section 34</t>
  </si>
  <si>
    <t>BOWMAN HALL  - Roof Section 35</t>
  </si>
  <si>
    <t>BOWMAN HALL  - Roof Section 36</t>
  </si>
  <si>
    <t>BOWMAN HALL  - Roof Section 37</t>
  </si>
  <si>
    <t>BOWMAN HALL  - Roof Section 38</t>
  </si>
  <si>
    <t>LX-0059-04-RF0406</t>
  </si>
  <si>
    <t>LX-0059-04-RF0407</t>
  </si>
  <si>
    <t>LX-0059-04-RF0408</t>
  </si>
  <si>
    <t>LX-0059-05-RF0509</t>
  </si>
  <si>
    <t>LX-0059-05-RF0510</t>
  </si>
  <si>
    <t>LX-0059-05-RF0511</t>
  </si>
  <si>
    <t>LX-0059-05-RF0512</t>
  </si>
  <si>
    <t>LX-0059-05-RF0513</t>
  </si>
  <si>
    <t>LX-0059-05-RF0514</t>
  </si>
  <si>
    <t>LX-0059-05-RF0515</t>
  </si>
  <si>
    <t>LX-0059-05-RF0516</t>
  </si>
  <si>
    <t>LX-0059-05-RF0517</t>
  </si>
  <si>
    <t>LX-0059-04-RF0418</t>
  </si>
  <si>
    <t>LX-0059-04-RF0419</t>
  </si>
  <si>
    <t>LX-0059-04-RF0420</t>
  </si>
  <si>
    <t>LX-0059-04-RF0421</t>
  </si>
  <si>
    <t>LX-0059-04-RF0422</t>
  </si>
  <si>
    <t>LX-0059-04-RF0423</t>
  </si>
  <si>
    <t>LX-0059-05-RF0524</t>
  </si>
  <si>
    <t>LX-0059-05-RF0525</t>
  </si>
  <si>
    <t>LX-0059-05-RF0526</t>
  </si>
  <si>
    <t>LX-0059-05-RF0527</t>
  </si>
  <si>
    <t>LX-0059-05-RF0528</t>
  </si>
  <si>
    <t>LX-0059-05-RF0529</t>
  </si>
  <si>
    <t>LX-0059-05-RF0530</t>
  </si>
  <si>
    <t>LX-0059-05-RF0531</t>
  </si>
  <si>
    <t>LX-0059-05-RF0532</t>
  </si>
  <si>
    <t>LX-0059-04-RF0433</t>
  </si>
  <si>
    <t>LX-0059-04-RF0434</t>
  </si>
  <si>
    <t>LX-0059-04-RF0435</t>
  </si>
  <si>
    <t>LX-0059-02-RF0236</t>
  </si>
  <si>
    <t>LX-0059-02-RF0237</t>
  </si>
  <si>
    <t>LX-0059-02-RF0238</t>
  </si>
  <si>
    <t>Updates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</si>
</sst>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21" fillId="0" borderId="0" xfId="43" applyFont="1" applyAlignment="1" applyProtection="1">
      <alignment horizontal="left"/>
      <protection locked="0"/>
    </xf>
    <xf numFmtId="1" fontId="21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0" borderId="0" xfId="0" applyNumberFormat="1" applyFill="1" applyProtection="1"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2"/>
  <sheetViews>
    <sheetView zoomScale="90" zoomScaleNormal="90" workbookViewId="0">
      <selection activeCell="A23" sqref="A23:B23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6" t="s">
        <v>73</v>
      </c>
      <c r="C1" s="76"/>
      <c r="F1" s="18" t="s">
        <v>10</v>
      </c>
      <c r="G1" s="19">
        <v>41957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7" t="str">
        <f>VLOOKUP(B1,BuildingList!A:B,2,FALSE)</f>
        <v>Bowman Hall</v>
      </c>
      <c r="C2" s="77"/>
      <c r="F2" s="25" t="s">
        <v>12</v>
      </c>
      <c r="G2" s="26" t="s">
        <v>62</v>
      </c>
      <c r="J2" s="15">
        <f>G46-J46</f>
        <v>0</v>
      </c>
      <c r="K2" s="15">
        <f>H46-M46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" thickTop="1" x14ac:dyDescent="0.3">
      <c r="C6" s="11"/>
      <c r="E6" s="35"/>
      <c r="F6" s="71"/>
      <c r="G6" s="35"/>
      <c r="I6" s="11" t="s">
        <v>150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3">
      <c r="C7" s="11"/>
      <c r="E7" s="35"/>
      <c r="F7" s="71"/>
      <c r="G7" s="35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3">
      <c r="C8" s="11"/>
      <c r="E8" s="35"/>
      <c r="F8" s="72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x14ac:dyDescent="0.3">
      <c r="C9" s="11"/>
      <c r="E9" s="38"/>
      <c r="F9" s="73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x14ac:dyDescent="0.3">
      <c r="C10" s="11"/>
      <c r="E10" s="35"/>
      <c r="F10" s="72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x14ac:dyDescent="0.3">
      <c r="C11" s="11"/>
      <c r="E11" s="35"/>
      <c r="F11" s="72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x14ac:dyDescent="0.3">
      <c r="C12" s="11"/>
      <c r="E12" s="35"/>
      <c r="F12" s="72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x14ac:dyDescent="0.3">
      <c r="C13" s="11"/>
      <c r="E13" s="35"/>
      <c r="F13" s="72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x14ac:dyDescent="0.3">
      <c r="C14" s="11"/>
      <c r="E14" s="35"/>
      <c r="F14" s="72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x14ac:dyDescent="0.3">
      <c r="C15" s="11"/>
      <c r="E15" s="35"/>
      <c r="F15" s="72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x14ac:dyDescent="0.3">
      <c r="C16" s="11"/>
      <c r="E16" s="35"/>
      <c r="F16" s="72"/>
      <c r="G16" s="35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1:15" x14ac:dyDescent="0.3">
      <c r="C17" s="11"/>
      <c r="E17" s="35"/>
      <c r="F17" s="72"/>
      <c r="G17" s="35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1:15" x14ac:dyDescent="0.3">
      <c r="C18" s="11"/>
      <c r="E18" s="35"/>
      <c r="F18" s="72"/>
      <c r="G18" s="35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1:15" x14ac:dyDescent="0.3">
      <c r="C19" s="11"/>
      <c r="E19" s="35"/>
      <c r="F19" s="72"/>
      <c r="G19" s="35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1:15" x14ac:dyDescent="0.3">
      <c r="C20" s="11"/>
      <c r="E20" s="35"/>
      <c r="F20" s="72"/>
      <c r="G20" s="35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1:15" x14ac:dyDescent="0.3">
      <c r="C21" s="11"/>
      <c r="E21" s="35"/>
      <c r="F21" s="72"/>
      <c r="G21" s="35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1:15" x14ac:dyDescent="0.3">
      <c r="C22" s="11"/>
      <c r="E22" s="35"/>
      <c r="F22" s="72"/>
      <c r="G22" s="35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1:15" x14ac:dyDescent="0.3">
      <c r="A23" s="78"/>
      <c r="B23" s="78"/>
      <c r="C23" s="11"/>
      <c r="E23" s="35"/>
      <c r="F23" s="72"/>
      <c r="G23" s="35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1:15" x14ac:dyDescent="0.3">
      <c r="C24" s="11"/>
      <c r="E24" s="35"/>
      <c r="F24" s="72"/>
      <c r="G24" s="35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1:15" x14ac:dyDescent="0.3">
      <c r="C25" s="11"/>
      <c r="E25" s="35"/>
      <c r="F25" s="72"/>
      <c r="G25" s="35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1:15" x14ac:dyDescent="0.3">
      <c r="C26" s="11"/>
      <c r="E26" s="35"/>
      <c r="F26" s="72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1:15" x14ac:dyDescent="0.3">
      <c r="C27" s="11"/>
      <c r="E27" s="35"/>
      <c r="F27" s="72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1:15" x14ac:dyDescent="0.3">
      <c r="C28" s="11"/>
      <c r="E28" s="35"/>
      <c r="F28" s="72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1:15" x14ac:dyDescent="0.3">
      <c r="C29" s="11"/>
      <c r="E29" s="35"/>
      <c r="F29" s="72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1:15" x14ac:dyDescent="0.3">
      <c r="C30" s="11"/>
      <c r="E30" s="35"/>
      <c r="F30" s="72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1:15" x14ac:dyDescent="0.3">
      <c r="C31" s="11"/>
      <c r="E31" s="35"/>
      <c r="F31" s="72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1:15" x14ac:dyDescent="0.3">
      <c r="C32" s="11"/>
      <c r="E32" s="35"/>
      <c r="F32" s="72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x14ac:dyDescent="0.3">
      <c r="C33" s="11"/>
      <c r="E33" s="35"/>
      <c r="F33" s="72"/>
      <c r="G33" s="35"/>
      <c r="J33" s="10"/>
      <c r="K33" s="41"/>
      <c r="M33" s="10"/>
      <c r="N33" s="41"/>
    </row>
    <row r="34" spans="1:14" x14ac:dyDescent="0.3">
      <c r="C34" s="11"/>
      <c r="E34" s="35"/>
      <c r="F34" s="72"/>
      <c r="G34" s="35"/>
      <c r="J34" s="10"/>
      <c r="K34" s="41"/>
      <c r="M34" s="10"/>
      <c r="N34" s="41"/>
    </row>
    <row r="35" spans="1:14" x14ac:dyDescent="0.3">
      <c r="C35" s="11"/>
      <c r="E35" s="35"/>
      <c r="F35" s="72"/>
      <c r="G35" s="35"/>
      <c r="J35" s="10"/>
      <c r="K35" s="41"/>
      <c r="M35" s="10"/>
      <c r="N35" s="41"/>
    </row>
    <row r="36" spans="1:14" x14ac:dyDescent="0.3">
      <c r="C36" s="11"/>
      <c r="E36" s="35"/>
      <c r="F36" s="72"/>
      <c r="G36" s="35"/>
      <c r="J36" s="10"/>
      <c r="K36" s="41"/>
      <c r="M36" s="10"/>
      <c r="N36" s="41"/>
    </row>
    <row r="37" spans="1:14" x14ac:dyDescent="0.3">
      <c r="C37" s="11"/>
      <c r="E37" s="35"/>
      <c r="F37" s="72"/>
      <c r="G37" s="35"/>
      <c r="J37" s="10"/>
      <c r="K37" s="41"/>
      <c r="M37" s="10"/>
      <c r="N37" s="41"/>
    </row>
    <row r="38" spans="1:14" x14ac:dyDescent="0.3">
      <c r="C38" s="11"/>
      <c r="E38" s="35"/>
      <c r="F38" s="72"/>
      <c r="G38" s="35"/>
      <c r="J38" s="10"/>
      <c r="K38" s="41"/>
      <c r="M38" s="10"/>
      <c r="N38" s="41"/>
    </row>
    <row r="39" spans="1:14" x14ac:dyDescent="0.3">
      <c r="C39" s="11"/>
      <c r="E39" s="35"/>
      <c r="F39" s="72"/>
      <c r="G39" s="35"/>
      <c r="J39" s="10"/>
      <c r="K39" s="41"/>
      <c r="M39" s="10"/>
      <c r="N39" s="41"/>
    </row>
    <row r="40" spans="1:14" x14ac:dyDescent="0.3">
      <c r="C40" s="11"/>
      <c r="E40" s="35"/>
      <c r="F40" s="72"/>
      <c r="G40" s="35"/>
      <c r="J40" s="10"/>
      <c r="K40" s="41"/>
      <c r="M40" s="10"/>
      <c r="N40" s="41"/>
    </row>
    <row r="41" spans="1:14" x14ac:dyDescent="0.3">
      <c r="C41" s="11"/>
      <c r="E41" s="35"/>
      <c r="F41" s="72"/>
      <c r="G41" s="35"/>
      <c r="J41" s="10"/>
      <c r="K41" s="41"/>
      <c r="M41" s="10"/>
      <c r="N41" s="41"/>
    </row>
    <row r="42" spans="1:14" x14ac:dyDescent="0.3">
      <c r="A42" s="74"/>
      <c r="C42" s="11"/>
      <c r="E42" s="35"/>
      <c r="F42" s="72"/>
      <c r="G42" s="35"/>
      <c r="J42" s="10"/>
      <c r="K42" s="41"/>
      <c r="M42" s="10"/>
      <c r="N42" s="41"/>
    </row>
    <row r="43" spans="1:14" x14ac:dyDescent="0.3">
      <c r="A43" s="74"/>
      <c r="C43" s="11"/>
      <c r="E43" s="35"/>
      <c r="F43" s="72"/>
      <c r="G43" s="35"/>
      <c r="J43" s="10"/>
      <c r="K43" s="41"/>
      <c r="M43" s="10"/>
      <c r="N43" s="41"/>
    </row>
    <row r="44" spans="1:14" ht="15" thickBot="1" x14ac:dyDescent="0.35">
      <c r="A44" s="74"/>
      <c r="C44" s="11"/>
      <c r="E44" s="35"/>
      <c r="F44" s="72"/>
      <c r="G44" s="35"/>
      <c r="K44" s="41"/>
      <c r="N44" s="41"/>
    </row>
    <row r="45" spans="1:14" ht="43.2" x14ac:dyDescent="0.3">
      <c r="A45" s="74"/>
      <c r="C45" s="11"/>
      <c r="E45" s="35"/>
      <c r="F45" s="35"/>
      <c r="G45" s="42" t="s">
        <v>47</v>
      </c>
      <c r="H45" s="43" t="s">
        <v>48</v>
      </c>
      <c r="J45" s="44" t="s">
        <v>42</v>
      </c>
      <c r="K45" s="10"/>
      <c r="L45" s="10"/>
      <c r="M45" s="44" t="s">
        <v>43</v>
      </c>
    </row>
    <row r="46" spans="1:14" ht="15" thickBot="1" x14ac:dyDescent="0.35">
      <c r="A46" s="74"/>
      <c r="C46" s="11"/>
      <c r="E46" s="35"/>
      <c r="F46" s="35"/>
      <c r="G46" s="14">
        <f>COUNTIF(G6:G45,"New Tag Required")</f>
        <v>0</v>
      </c>
      <c r="H46" s="13">
        <f>COUNTIF(H6:H45,"New Sign Required")</f>
        <v>0</v>
      </c>
      <c r="J46" s="12">
        <f>COUNTIF(J6:J45,"Installed")</f>
        <v>0</v>
      </c>
      <c r="K46" s="10"/>
      <c r="L46" s="10"/>
      <c r="M46" s="12">
        <f>COUNTIF(M6:M45,"Installed")</f>
        <v>0</v>
      </c>
    </row>
    <row r="47" spans="1:14" x14ac:dyDescent="0.3">
      <c r="A47" s="74"/>
      <c r="C47" s="11"/>
      <c r="E47" s="35"/>
      <c r="F47" s="35"/>
      <c r="G47" s="35"/>
    </row>
    <row r="48" spans="1:14" x14ac:dyDescent="0.3">
      <c r="A48" s="74"/>
      <c r="C48" s="11"/>
      <c r="E48" s="35"/>
      <c r="F48" s="35"/>
      <c r="G48" s="35"/>
    </row>
    <row r="49" spans="1:7" x14ac:dyDescent="0.3">
      <c r="A49" s="74"/>
      <c r="C49" s="11"/>
      <c r="E49" s="35"/>
      <c r="F49" s="35"/>
      <c r="G49" s="35"/>
    </row>
    <row r="50" spans="1:7" x14ac:dyDescent="0.3">
      <c r="A50" s="74"/>
      <c r="C50" s="11"/>
      <c r="E50" s="35"/>
      <c r="F50" s="35"/>
      <c r="G50" s="35"/>
    </row>
    <row r="51" spans="1:7" x14ac:dyDescent="0.3">
      <c r="A51" s="75"/>
      <c r="C51" s="11"/>
      <c r="E51" s="35"/>
      <c r="F51" s="35"/>
      <c r="G51" s="35"/>
    </row>
    <row r="52" spans="1:7" x14ac:dyDescent="0.3">
      <c r="A52" s="45"/>
      <c r="C52" s="11"/>
      <c r="E52" s="35"/>
      <c r="F52" s="35"/>
      <c r="G52" s="35"/>
    </row>
    <row r="53" spans="1:7" x14ac:dyDescent="0.3">
      <c r="A53" s="45"/>
      <c r="C53" s="11"/>
      <c r="E53" s="35"/>
      <c r="F53" s="35"/>
      <c r="G53" s="35"/>
    </row>
    <row r="54" spans="1:7" x14ac:dyDescent="0.3">
      <c r="A54" s="37"/>
      <c r="C54" s="11"/>
      <c r="E54" s="35"/>
      <c r="F54" s="46"/>
      <c r="G54" s="35"/>
    </row>
    <row r="55" spans="1:7" x14ac:dyDescent="0.3">
      <c r="A55" s="37"/>
      <c r="C55" s="11"/>
      <c r="E55" s="35"/>
      <c r="F55" s="46"/>
      <c r="G55" s="35"/>
    </row>
    <row r="56" spans="1:7" x14ac:dyDescent="0.3">
      <c r="A56" s="48"/>
      <c r="C56" s="11"/>
      <c r="E56" s="35"/>
      <c r="F56" s="47"/>
      <c r="G56" s="35"/>
    </row>
    <row r="57" spans="1:7" x14ac:dyDescent="0.3">
      <c r="A57" s="48"/>
      <c r="C57" s="11"/>
      <c r="E57" s="35"/>
      <c r="F57" s="46"/>
      <c r="G57" s="35"/>
    </row>
    <row r="58" spans="1:7" x14ac:dyDescent="0.3">
      <c r="A58" s="48"/>
      <c r="C58" s="11"/>
      <c r="E58" s="35"/>
      <c r="F58" s="46"/>
      <c r="G58" s="35"/>
    </row>
    <row r="59" spans="1:7" x14ac:dyDescent="0.3">
      <c r="A59" s="48"/>
      <c r="C59" s="11"/>
      <c r="E59" s="35"/>
      <c r="F59" s="35"/>
      <c r="G59" s="35"/>
    </row>
    <row r="60" spans="1:7" x14ac:dyDescent="0.3">
      <c r="A60" s="49"/>
      <c r="C60" s="11"/>
      <c r="E60" s="35"/>
      <c r="F60" s="35"/>
      <c r="G60" s="35"/>
    </row>
    <row r="61" spans="1:7" x14ac:dyDescent="0.3">
      <c r="A61" s="48"/>
      <c r="C61" s="11"/>
      <c r="E61" s="35"/>
      <c r="F61" s="35"/>
      <c r="G61" s="35"/>
    </row>
    <row r="62" spans="1:7" x14ac:dyDescent="0.3">
      <c r="A62" s="48"/>
      <c r="C62" s="11"/>
      <c r="E62" s="35"/>
      <c r="F62" s="35"/>
      <c r="G62" s="35"/>
    </row>
    <row r="63" spans="1:7" x14ac:dyDescent="0.3">
      <c r="A63" s="37"/>
      <c r="C63" s="11"/>
      <c r="E63" s="35"/>
      <c r="F63" s="40"/>
      <c r="G63" s="35"/>
    </row>
    <row r="64" spans="1:7" x14ac:dyDescent="0.3">
      <c r="A64" s="37"/>
      <c r="C64" s="11"/>
      <c r="E64" s="35"/>
      <c r="F64" s="35"/>
      <c r="G64" s="35"/>
    </row>
    <row r="65" spans="3:7" x14ac:dyDescent="0.3">
      <c r="C65" s="11"/>
      <c r="E65" s="35"/>
      <c r="F65" s="35"/>
      <c r="G65" s="35"/>
    </row>
    <row r="66" spans="3:7" x14ac:dyDescent="0.3">
      <c r="C66" s="11"/>
      <c r="E66" s="35"/>
      <c r="F66" s="35"/>
      <c r="G66" s="35"/>
    </row>
    <row r="67" spans="3:7" x14ac:dyDescent="0.3">
      <c r="C67" s="11"/>
    </row>
    <row r="68" spans="3:7" x14ac:dyDescent="0.3">
      <c r="C68" s="11"/>
    </row>
    <row r="69" spans="3:7" x14ac:dyDescent="0.3">
      <c r="C69" s="11"/>
    </row>
    <row r="70" spans="3:7" x14ac:dyDescent="0.3">
      <c r="C70" s="11"/>
    </row>
    <row r="71" spans="3:7" x14ac:dyDescent="0.3">
      <c r="C71" s="11"/>
    </row>
    <row r="72" spans="3:7" x14ac:dyDescent="0.3">
      <c r="C72" s="11"/>
    </row>
    <row r="73" spans="3:7" x14ac:dyDescent="0.3">
      <c r="C73" s="11"/>
    </row>
    <row r="74" spans="3:7" x14ac:dyDescent="0.3">
      <c r="C74" s="11"/>
    </row>
    <row r="75" spans="3:7" x14ac:dyDescent="0.3">
      <c r="C75" s="11"/>
    </row>
    <row r="76" spans="3:7" x14ac:dyDescent="0.3">
      <c r="C76" s="11"/>
    </row>
    <row r="77" spans="3:7" x14ac:dyDescent="0.3">
      <c r="C77" s="11"/>
    </row>
    <row r="78" spans="3:7" x14ac:dyDescent="0.3">
      <c r="C78" s="11"/>
    </row>
    <row r="79" spans="3:7" x14ac:dyDescent="0.3">
      <c r="C79" s="11"/>
    </row>
    <row r="80" spans="3:7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85" spans="3:3" x14ac:dyDescent="0.3">
      <c r="C85" s="11"/>
    </row>
    <row r="86" spans="3:3" x14ac:dyDescent="0.3">
      <c r="C86" s="11"/>
    </row>
    <row r="87" spans="3:3" x14ac:dyDescent="0.3">
      <c r="C87" s="11"/>
    </row>
    <row r="88" spans="3:3" x14ac:dyDescent="0.3">
      <c r="C88" s="11"/>
    </row>
    <row r="89" spans="3:3" x14ac:dyDescent="0.3">
      <c r="C89" s="11"/>
    </row>
    <row r="90" spans="3:3" x14ac:dyDescent="0.3">
      <c r="C90" s="11"/>
    </row>
    <row r="91" spans="3:3" x14ac:dyDescent="0.3">
      <c r="C91" s="11"/>
    </row>
    <row r="92" spans="3:3" x14ac:dyDescent="0.3">
      <c r="C92" s="11"/>
    </row>
    <row r="93" spans="3:3" x14ac:dyDescent="0.3">
      <c r="C93" s="11"/>
    </row>
    <row r="94" spans="3:3" x14ac:dyDescent="0.3">
      <c r="C94" s="11"/>
    </row>
    <row r="95" spans="3:3" x14ac:dyDescent="0.3">
      <c r="C95" s="11"/>
    </row>
    <row r="212" spans="3:3" x14ac:dyDescent="0.3">
      <c r="C212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51:G65 G10:G44">
    <cfRule type="containsText" dxfId="52" priority="122" operator="containsText" text="New Tag Required">
      <formula>NOT(ISERROR(SEARCH("New Tag Required",G10)))</formula>
    </cfRule>
  </conditionalFormatting>
  <conditionalFormatting sqref="D6 D8 D10:D111">
    <cfRule type="containsText" dxfId="51" priority="121" operator="containsText" text="Yes">
      <formula>NOT(ISERROR(SEARCH("Yes",D6)))</formula>
    </cfRule>
  </conditionalFormatting>
  <conditionalFormatting sqref="H51:H111 H212:H433 H10:H44">
    <cfRule type="containsText" dxfId="50" priority="109" operator="containsText" text="New Sign Required">
      <formula>NOT(ISERROR(SEARCH("New Sign Required",H10)))</formula>
    </cfRule>
  </conditionalFormatting>
  <conditionalFormatting sqref="G51:G111 G10:H44">
    <cfRule type="containsText" dxfId="49" priority="108" operator="containsText" text="Action Required">
      <formula>NOT(ISERROR(SEARCH("Action Required",G10)))</formula>
    </cfRule>
  </conditionalFormatting>
  <conditionalFormatting sqref="H51:H111">
    <cfRule type="containsText" dxfId="48" priority="107" operator="containsText" text="Action Required">
      <formula>NOT(ISERROR(SEARCH("Action Required",H51)))</formula>
    </cfRule>
  </conditionalFormatting>
  <conditionalFormatting sqref="G6 G47:G50">
    <cfRule type="containsText" dxfId="47" priority="49" operator="containsText" text="New Tag Required">
      <formula>NOT(ISERROR(SEARCH("New Tag Required",G6)))</formula>
    </cfRule>
  </conditionalFormatting>
  <conditionalFormatting sqref="H6 H47:H50">
    <cfRule type="containsText" dxfId="46" priority="47" operator="containsText" text="New Sign Required">
      <formula>NOT(ISERROR(SEARCH("New Sign Required",H6)))</formula>
    </cfRule>
  </conditionalFormatting>
  <conditionalFormatting sqref="G6 G47:G50">
    <cfRule type="containsText" dxfId="45" priority="46" operator="containsText" text="Action Required">
      <formula>NOT(ISERROR(SEARCH("Action Required",G6)))</formula>
    </cfRule>
  </conditionalFormatting>
  <conditionalFormatting sqref="H6 H47:H50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12:D211">
    <cfRule type="containsText" dxfId="40" priority="41" operator="containsText" text="Yes">
      <formula>NOT(ISERROR(SEARCH("Yes",D112)))</formula>
    </cfRule>
  </conditionalFormatting>
  <conditionalFormatting sqref="H112:H211">
    <cfRule type="containsText" dxfId="39" priority="40" operator="containsText" text="New Sign Required">
      <formula>NOT(ISERROR(SEARCH("New Sign Required",H112)))</formula>
    </cfRule>
  </conditionalFormatting>
  <conditionalFormatting sqref="G112:G211">
    <cfRule type="containsText" dxfId="38" priority="39" operator="containsText" text="Action Required">
      <formula>NOT(ISERROR(SEARCH("Action Required",G112)))</formula>
    </cfRule>
  </conditionalFormatting>
  <conditionalFormatting sqref="H112:H211">
    <cfRule type="containsText" dxfId="37" priority="38" operator="containsText" text="Action Required">
      <formula>NOT(ISERROR(SEARCH("Action Required",H112)))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43">
    <cfRule type="cellIs" dxfId="25" priority="14" operator="equal">
      <formula>0</formula>
    </cfRule>
  </conditionalFormatting>
  <conditionalFormatting sqref="M6:M43">
    <cfRule type="cellIs" dxfId="24" priority="13" operator="equal">
      <formula>0</formula>
    </cfRule>
  </conditionalFormatting>
  <conditionalFormatting sqref="J6:J43 M6:M43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212:H416">
      <formula1>DoorSignage</formula1>
    </dataValidation>
    <dataValidation type="list" allowBlank="1" showInputMessage="1" showErrorMessage="1" sqref="D6:D86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H47:H211 H44</xm:sqref>
        </x14:dataValidation>
        <x14:dataValidation type="list" allowBlank="1" showInputMessage="1" showErrorMessage="1">
          <x14:formula1>
            <xm:f>Lookup!$A$1:$A$4</xm:f>
          </x14:formula1>
          <xm:sqref>G47:G211 G44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G6:G43</xm:sqref>
        </x14:dataValidation>
        <x14:dataValidation type="list" allowBlank="1" showInputMessage="1" showErrorMessage="1">
          <x14:formula1>
            <xm:f>Lookup!$D$1:$D$10</xm:f>
          </x14:formula1>
          <xm:sqref>H6:H43</xm:sqref>
        </x14:dataValidation>
        <x14:dataValidation type="list" allowBlank="1" showInputMessage="1" showErrorMessage="1">
          <x14:formula1>
            <xm:f>Lookup!$F$1:$F$7</xm:f>
          </x14:formula1>
          <xm:sqref>J6:J43</xm:sqref>
        </x14:dataValidation>
        <x14:dataValidation type="list" allowBlank="1" showInputMessage="1" showErrorMessage="1">
          <x14:formula1>
            <xm:f>Lookup!$F$1:$F$8</xm:f>
          </x14:formula1>
          <xm:sqref>M6:M43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>
          <x14:formula1>
            <xm:f>Lookup!$E$1:$E$18</xm:f>
          </x14:formula1>
          <xm:sqref>C6:C211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A6" sqref="A6"/>
    </sheetView>
  </sheetViews>
  <sheetFormatPr defaultColWidth="9.109375" defaultRowHeight="14.4" x14ac:dyDescent="0.3"/>
  <cols>
    <col min="1" max="1" width="22.44140625" style="63" bestFit="1" customWidth="1"/>
    <col min="2" max="2" width="30.109375" style="63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0059</v>
      </c>
      <c r="C1" s="54"/>
      <c r="D1" s="18" t="s">
        <v>10</v>
      </c>
      <c r="E1" s="55">
        <f>'KD Changes'!G1</f>
        <v>41957</v>
      </c>
    </row>
    <row r="2" spans="1:10" ht="15" customHeight="1" x14ac:dyDescent="0.25">
      <c r="A2" s="58" t="s">
        <v>8</v>
      </c>
      <c r="B2" s="59" t="str">
        <f>VLOOKUP(B1,[1]BuildingList!A:B,2,FALSE)</f>
        <v>Bowman Hall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78</v>
      </c>
      <c r="B6" s="1" t="s">
        <v>79</v>
      </c>
      <c r="C6" s="56" t="s">
        <v>72</v>
      </c>
      <c r="D6" s="56">
        <v>5325</v>
      </c>
      <c r="G6" s="34"/>
      <c r="H6" s="34"/>
      <c r="I6" s="56"/>
      <c r="J6" s="56"/>
    </row>
    <row r="7" spans="1:10" ht="15" x14ac:dyDescent="0.25">
      <c r="A7" s="56" t="s">
        <v>74</v>
      </c>
      <c r="B7" s="56" t="s">
        <v>80</v>
      </c>
      <c r="C7" s="56" t="s">
        <v>72</v>
      </c>
      <c r="D7" s="56">
        <v>1260</v>
      </c>
      <c r="G7" s="34"/>
      <c r="H7" s="34"/>
      <c r="I7" s="56"/>
      <c r="J7" s="56"/>
    </row>
    <row r="8" spans="1:10" ht="15" customHeight="1" x14ac:dyDescent="0.25">
      <c r="A8" s="56" t="s">
        <v>76</v>
      </c>
      <c r="B8" s="56" t="s">
        <v>81</v>
      </c>
      <c r="C8" s="56" t="s">
        <v>72</v>
      </c>
      <c r="D8" s="56">
        <v>945</v>
      </c>
      <c r="G8" s="34"/>
      <c r="H8" s="34"/>
      <c r="I8" s="56"/>
      <c r="J8" s="56"/>
    </row>
    <row r="9" spans="1:10" ht="15" x14ac:dyDescent="0.25">
      <c r="A9" s="56" t="s">
        <v>77</v>
      </c>
      <c r="B9" s="56" t="s">
        <v>82</v>
      </c>
      <c r="C9" s="56" t="s">
        <v>72</v>
      </c>
      <c r="D9" s="56">
        <v>945</v>
      </c>
      <c r="G9" s="34"/>
      <c r="H9" s="34"/>
      <c r="I9" s="56"/>
      <c r="J9" s="56"/>
    </row>
    <row r="10" spans="1:10" ht="15" x14ac:dyDescent="0.25">
      <c r="A10" s="56" t="s">
        <v>75</v>
      </c>
      <c r="B10" s="56" t="s">
        <v>83</v>
      </c>
      <c r="C10" s="56" t="s">
        <v>72</v>
      </c>
      <c r="D10" s="56">
        <v>300</v>
      </c>
      <c r="F10" s="65"/>
      <c r="G10" s="34"/>
      <c r="H10" s="34"/>
    </row>
    <row r="11" spans="1:10" ht="15" x14ac:dyDescent="0.25">
      <c r="A11" s="56" t="s">
        <v>117</v>
      </c>
      <c r="B11" s="56" t="s">
        <v>84</v>
      </c>
      <c r="C11" s="56" t="s">
        <v>69</v>
      </c>
      <c r="D11" s="56">
        <v>50</v>
      </c>
      <c r="F11" s="65"/>
      <c r="G11" s="34"/>
      <c r="H11" s="34"/>
    </row>
    <row r="12" spans="1:10" ht="15" x14ac:dyDescent="0.25">
      <c r="A12" s="56" t="s">
        <v>118</v>
      </c>
      <c r="B12" s="56" t="s">
        <v>85</v>
      </c>
      <c r="C12" s="56" t="s">
        <v>69</v>
      </c>
      <c r="D12" s="56">
        <v>50</v>
      </c>
      <c r="F12" s="65"/>
      <c r="G12" s="34"/>
      <c r="H12" s="34"/>
    </row>
    <row r="13" spans="1:10" ht="15" x14ac:dyDescent="0.25">
      <c r="A13" s="56" t="s">
        <v>119</v>
      </c>
      <c r="B13" s="56" t="s">
        <v>86</v>
      </c>
      <c r="C13" s="56" t="s">
        <v>69</v>
      </c>
      <c r="D13" s="56">
        <v>50</v>
      </c>
      <c r="F13" s="65"/>
      <c r="G13" s="34"/>
      <c r="H13" s="34"/>
    </row>
    <row r="14" spans="1:10" ht="15" x14ac:dyDescent="0.25">
      <c r="A14" s="56" t="s">
        <v>120</v>
      </c>
      <c r="B14" s="56" t="s">
        <v>87</v>
      </c>
      <c r="C14" s="56" t="s">
        <v>69</v>
      </c>
      <c r="D14" s="56">
        <v>50</v>
      </c>
      <c r="F14" s="65"/>
      <c r="G14" s="34"/>
      <c r="H14" s="34"/>
    </row>
    <row r="15" spans="1:10" ht="15" x14ac:dyDescent="0.25">
      <c r="A15" s="56" t="s">
        <v>121</v>
      </c>
      <c r="B15" s="56" t="s">
        <v>88</v>
      </c>
      <c r="C15" s="56" t="s">
        <v>69</v>
      </c>
      <c r="D15" s="56">
        <v>50</v>
      </c>
      <c r="F15" s="65"/>
      <c r="G15" s="34"/>
      <c r="H15" s="34"/>
    </row>
    <row r="16" spans="1:10" ht="15" x14ac:dyDescent="0.25">
      <c r="A16" s="56" t="s">
        <v>122</v>
      </c>
      <c r="B16" s="56" t="s">
        <v>89</v>
      </c>
      <c r="C16" s="56" t="s">
        <v>69</v>
      </c>
      <c r="D16" s="56">
        <v>50</v>
      </c>
      <c r="F16" s="65"/>
      <c r="G16" s="34"/>
      <c r="H16" s="34"/>
    </row>
    <row r="17" spans="1:8" ht="15" x14ac:dyDescent="0.25">
      <c r="A17" s="56" t="s">
        <v>123</v>
      </c>
      <c r="B17" s="56" t="s">
        <v>90</v>
      </c>
      <c r="C17" s="56" t="s">
        <v>69</v>
      </c>
      <c r="D17" s="56">
        <v>50</v>
      </c>
      <c r="F17" s="65"/>
      <c r="G17" s="34"/>
      <c r="H17" s="34"/>
    </row>
    <row r="18" spans="1:8" ht="15" x14ac:dyDescent="0.25">
      <c r="A18" s="56" t="s">
        <v>124</v>
      </c>
      <c r="B18" s="56" t="s">
        <v>91</v>
      </c>
      <c r="C18" s="56" t="s">
        <v>69</v>
      </c>
      <c r="D18" s="56">
        <v>50</v>
      </c>
      <c r="F18" s="65"/>
      <c r="G18" s="34"/>
      <c r="H18" s="34"/>
    </row>
    <row r="19" spans="1:8" ht="15" x14ac:dyDescent="0.25">
      <c r="A19" s="56" t="s">
        <v>125</v>
      </c>
      <c r="B19" s="56" t="s">
        <v>92</v>
      </c>
      <c r="C19" s="56" t="s">
        <v>69</v>
      </c>
      <c r="D19" s="56">
        <v>50</v>
      </c>
      <c r="F19" s="65"/>
      <c r="G19" s="34"/>
      <c r="H19" s="34"/>
    </row>
    <row r="20" spans="1:8" ht="15" x14ac:dyDescent="0.25">
      <c r="A20" s="56" t="s">
        <v>126</v>
      </c>
      <c r="B20" s="56" t="s">
        <v>93</v>
      </c>
      <c r="C20" s="56" t="s">
        <v>69</v>
      </c>
      <c r="D20" s="56">
        <v>50</v>
      </c>
      <c r="F20" s="65"/>
      <c r="G20" s="34"/>
      <c r="H20" s="34"/>
    </row>
    <row r="21" spans="1:8" ht="15" x14ac:dyDescent="0.25">
      <c r="A21" s="56" t="s">
        <v>127</v>
      </c>
      <c r="B21" s="56" t="s">
        <v>94</v>
      </c>
      <c r="C21" s="56" t="s">
        <v>69</v>
      </c>
      <c r="D21" s="56">
        <v>50</v>
      </c>
      <c r="F21" s="66"/>
      <c r="G21" s="34"/>
      <c r="H21" s="34"/>
    </row>
    <row r="22" spans="1:8" ht="15" x14ac:dyDescent="0.25">
      <c r="A22" s="56" t="s">
        <v>128</v>
      </c>
      <c r="B22" s="56" t="s">
        <v>95</v>
      </c>
      <c r="C22" s="56" t="s">
        <v>69</v>
      </c>
      <c r="D22" s="56">
        <v>50</v>
      </c>
      <c r="F22" s="65"/>
      <c r="G22" s="34"/>
      <c r="H22" s="34"/>
    </row>
    <row r="23" spans="1:8" ht="15" x14ac:dyDescent="0.25">
      <c r="A23" s="56" t="s">
        <v>129</v>
      </c>
      <c r="B23" s="56" t="s">
        <v>96</v>
      </c>
      <c r="C23" s="56" t="s">
        <v>69</v>
      </c>
      <c r="D23" s="56">
        <v>50</v>
      </c>
      <c r="F23" s="65"/>
      <c r="G23" s="34"/>
      <c r="H23" s="34"/>
    </row>
    <row r="24" spans="1:8" x14ac:dyDescent="0.3">
      <c r="A24" s="56" t="s">
        <v>130</v>
      </c>
      <c r="B24" s="56" t="s">
        <v>97</v>
      </c>
      <c r="C24" s="56" t="s">
        <v>69</v>
      </c>
      <c r="D24" s="56">
        <v>50</v>
      </c>
      <c r="F24" s="65"/>
      <c r="G24" s="34"/>
      <c r="H24" s="34"/>
    </row>
    <row r="25" spans="1:8" x14ac:dyDescent="0.3">
      <c r="A25" s="56" t="s">
        <v>131</v>
      </c>
      <c r="B25" s="56" t="s">
        <v>98</v>
      </c>
      <c r="C25" s="56" t="s">
        <v>69</v>
      </c>
      <c r="D25" s="56">
        <v>50</v>
      </c>
      <c r="F25" s="65"/>
      <c r="G25" s="34"/>
      <c r="H25" s="34"/>
    </row>
    <row r="26" spans="1:8" x14ac:dyDescent="0.3">
      <c r="A26" s="56" t="s">
        <v>132</v>
      </c>
      <c r="B26" s="56" t="s">
        <v>99</v>
      </c>
      <c r="C26" s="56" t="s">
        <v>69</v>
      </c>
      <c r="D26" s="56">
        <v>50</v>
      </c>
      <c r="F26" s="65"/>
      <c r="G26" s="34"/>
      <c r="H26" s="34"/>
    </row>
    <row r="27" spans="1:8" ht="15" x14ac:dyDescent="0.25">
      <c r="A27" s="56" t="s">
        <v>133</v>
      </c>
      <c r="B27" s="56" t="s">
        <v>100</v>
      </c>
      <c r="C27" s="56" t="s">
        <v>69</v>
      </c>
      <c r="D27" s="56">
        <v>50</v>
      </c>
      <c r="F27" s="65"/>
      <c r="G27" s="34"/>
      <c r="H27" s="34"/>
    </row>
    <row r="28" spans="1:8" ht="15" x14ac:dyDescent="0.25">
      <c r="A28" s="56" t="s">
        <v>134</v>
      </c>
      <c r="B28" s="56" t="s">
        <v>101</v>
      </c>
      <c r="C28" s="56" t="s">
        <v>69</v>
      </c>
      <c r="D28" s="56">
        <v>50</v>
      </c>
      <c r="F28" s="65"/>
      <c r="G28" s="34"/>
      <c r="H28" s="34"/>
    </row>
    <row r="29" spans="1:8" ht="15" x14ac:dyDescent="0.25">
      <c r="A29" s="56" t="s">
        <v>135</v>
      </c>
      <c r="B29" s="56" t="s">
        <v>102</v>
      </c>
      <c r="C29" s="56" t="s">
        <v>69</v>
      </c>
      <c r="D29" s="56">
        <v>50</v>
      </c>
      <c r="F29" s="65"/>
      <c r="G29" s="34"/>
      <c r="H29" s="34"/>
    </row>
    <row r="30" spans="1:8" ht="15" x14ac:dyDescent="0.25">
      <c r="A30" s="56" t="s">
        <v>136</v>
      </c>
      <c r="B30" s="56" t="s">
        <v>103</v>
      </c>
      <c r="C30" s="56" t="s">
        <v>69</v>
      </c>
      <c r="D30" s="56">
        <v>50</v>
      </c>
      <c r="F30" s="65"/>
      <c r="G30" s="34"/>
      <c r="H30" s="34"/>
    </row>
    <row r="31" spans="1:8" ht="15" x14ac:dyDescent="0.25">
      <c r="A31" s="64" t="s">
        <v>137</v>
      </c>
      <c r="B31" s="63" t="s">
        <v>104</v>
      </c>
      <c r="C31" s="56" t="s">
        <v>69</v>
      </c>
      <c r="D31" s="56">
        <v>50</v>
      </c>
      <c r="E31" s="65"/>
      <c r="F31" s="65"/>
      <c r="G31" s="34"/>
      <c r="H31" s="34"/>
    </row>
    <row r="32" spans="1:8" ht="15" x14ac:dyDescent="0.25">
      <c r="A32" s="64" t="s">
        <v>138</v>
      </c>
      <c r="B32" s="63" t="s">
        <v>105</v>
      </c>
      <c r="C32" s="56" t="s">
        <v>69</v>
      </c>
      <c r="D32" s="56">
        <v>50</v>
      </c>
      <c r="E32" s="65"/>
      <c r="F32" s="65"/>
      <c r="G32" s="34"/>
      <c r="H32" s="34"/>
    </row>
    <row r="33" spans="1:8" ht="15" x14ac:dyDescent="0.25">
      <c r="A33" s="64" t="s">
        <v>139</v>
      </c>
      <c r="B33" s="63" t="s">
        <v>106</v>
      </c>
      <c r="C33" s="56" t="s">
        <v>69</v>
      </c>
      <c r="D33" s="56">
        <v>50</v>
      </c>
      <c r="E33" s="65"/>
      <c r="F33" s="65"/>
      <c r="G33" s="34"/>
      <c r="H33" s="34"/>
    </row>
    <row r="34" spans="1:8" ht="15" x14ac:dyDescent="0.25">
      <c r="A34" s="64" t="s">
        <v>140</v>
      </c>
      <c r="B34" s="63" t="s">
        <v>107</v>
      </c>
      <c r="C34" s="56" t="s">
        <v>69</v>
      </c>
      <c r="D34" s="56">
        <v>50</v>
      </c>
      <c r="E34" s="65"/>
      <c r="F34" s="65"/>
      <c r="G34" s="34"/>
      <c r="H34" s="34"/>
    </row>
    <row r="35" spans="1:8" ht="15" x14ac:dyDescent="0.25">
      <c r="A35" s="64" t="s">
        <v>141</v>
      </c>
      <c r="B35" s="63" t="s">
        <v>108</v>
      </c>
      <c r="C35" s="56" t="s">
        <v>69</v>
      </c>
      <c r="D35" s="56">
        <v>50</v>
      </c>
      <c r="E35" s="65"/>
      <c r="F35" s="65"/>
      <c r="G35" s="34"/>
      <c r="H35" s="34"/>
    </row>
    <row r="36" spans="1:8" ht="15" x14ac:dyDescent="0.25">
      <c r="A36" s="64" t="s">
        <v>142</v>
      </c>
      <c r="B36" s="63" t="s">
        <v>109</v>
      </c>
      <c r="C36" s="56" t="s">
        <v>69</v>
      </c>
      <c r="D36" s="56">
        <v>50</v>
      </c>
      <c r="E36" s="65"/>
      <c r="F36" s="65"/>
      <c r="G36" s="34"/>
      <c r="H36" s="34"/>
    </row>
    <row r="37" spans="1:8" ht="15" x14ac:dyDescent="0.25">
      <c r="A37" s="64" t="s">
        <v>143</v>
      </c>
      <c r="B37" s="63" t="s">
        <v>110</v>
      </c>
      <c r="C37" s="56" t="s">
        <v>69</v>
      </c>
      <c r="D37" s="56">
        <v>50</v>
      </c>
      <c r="E37" s="65"/>
      <c r="F37" s="65"/>
      <c r="G37" s="34"/>
      <c r="H37" s="34"/>
    </row>
    <row r="38" spans="1:8" ht="15" x14ac:dyDescent="0.25">
      <c r="A38" s="64" t="s">
        <v>144</v>
      </c>
      <c r="B38" s="63" t="s">
        <v>111</v>
      </c>
      <c r="C38" s="56" t="s">
        <v>69</v>
      </c>
      <c r="D38" s="56">
        <v>50</v>
      </c>
      <c r="E38" s="65"/>
      <c r="F38" s="65"/>
      <c r="G38" s="34"/>
      <c r="H38" s="34"/>
    </row>
    <row r="39" spans="1:8" ht="15" x14ac:dyDescent="0.25">
      <c r="A39" s="64" t="s">
        <v>145</v>
      </c>
      <c r="B39" s="63" t="s">
        <v>112</v>
      </c>
      <c r="C39" s="56" t="s">
        <v>69</v>
      </c>
      <c r="D39" s="56">
        <v>50</v>
      </c>
      <c r="E39" s="65"/>
      <c r="F39" s="65"/>
      <c r="G39" s="65"/>
    </row>
    <row r="40" spans="1:8" ht="15" x14ac:dyDescent="0.25">
      <c r="A40" s="64" t="s">
        <v>146</v>
      </c>
      <c r="B40" s="63" t="s">
        <v>113</v>
      </c>
      <c r="C40" s="56" t="s">
        <v>69</v>
      </c>
      <c r="D40" s="56">
        <v>50</v>
      </c>
      <c r="E40" s="65"/>
      <c r="F40" s="65"/>
      <c r="G40" s="65"/>
    </row>
    <row r="41" spans="1:8" ht="15" x14ac:dyDescent="0.25">
      <c r="A41" s="67" t="s">
        <v>147</v>
      </c>
      <c r="B41" s="63" t="s">
        <v>114</v>
      </c>
      <c r="C41" s="56" t="s">
        <v>69</v>
      </c>
      <c r="D41" s="56">
        <v>10</v>
      </c>
      <c r="E41" s="65"/>
      <c r="F41" s="68"/>
      <c r="G41" s="65"/>
    </row>
    <row r="42" spans="1:8" ht="15" x14ac:dyDescent="0.25">
      <c r="A42" s="67" t="s">
        <v>148</v>
      </c>
      <c r="B42" s="63" t="s">
        <v>115</v>
      </c>
      <c r="C42" s="56" t="s">
        <v>69</v>
      </c>
      <c r="D42" s="56">
        <v>10</v>
      </c>
      <c r="E42" s="65"/>
      <c r="F42" s="68"/>
      <c r="G42" s="65"/>
    </row>
    <row r="43" spans="1:8" ht="15" x14ac:dyDescent="0.25">
      <c r="A43" s="67" t="s">
        <v>149</v>
      </c>
      <c r="B43" s="63" t="s">
        <v>116</v>
      </c>
      <c r="C43" s="56" t="s">
        <v>69</v>
      </c>
      <c r="D43" s="56">
        <v>10</v>
      </c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D6:D33 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ht="15" x14ac:dyDescent="0.25">
      <c r="A26" s="50"/>
      <c r="B26" s="50"/>
      <c r="C26" s="50"/>
      <c r="D26" s="50"/>
      <c r="F26" s="50"/>
      <c r="G26" s="50"/>
    </row>
    <row r="27" spans="1:7" ht="15" x14ac:dyDescent="0.25">
      <c r="A27" s="50"/>
      <c r="B27" s="50"/>
      <c r="C27" s="50"/>
      <c r="D27" s="50"/>
      <c r="F27" s="50"/>
      <c r="G27" s="50"/>
    </row>
    <row r="28" spans="1:7" ht="15" x14ac:dyDescent="0.25">
      <c r="A28" s="50"/>
      <c r="B28" s="50"/>
      <c r="C28" s="50"/>
      <c r="D28" s="50"/>
      <c r="F28" s="50"/>
      <c r="G28" s="50"/>
    </row>
    <row r="29" spans="1:7" ht="15" x14ac:dyDescent="0.25">
      <c r="A29" s="50"/>
      <c r="B29" s="50"/>
      <c r="C29" s="50"/>
      <c r="D29" s="50"/>
      <c r="F29" s="50"/>
      <c r="G29" s="50"/>
    </row>
    <row r="30" spans="1:7" ht="15" x14ac:dyDescent="0.25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ht="15" x14ac:dyDescent="0.25">
      <c r="A33" s="50"/>
      <c r="B33" s="50"/>
      <c r="C33" s="50"/>
      <c r="D33" s="50"/>
      <c r="F33" s="50"/>
      <c r="G33" s="50"/>
    </row>
    <row r="34" spans="1:7" ht="15" x14ac:dyDescent="0.25">
      <c r="A34" s="50"/>
      <c r="B34" s="50"/>
      <c r="C34" s="50"/>
      <c r="D34" s="50"/>
      <c r="F34" s="50"/>
      <c r="G34" s="50"/>
    </row>
    <row r="35" spans="1:7" ht="15" x14ac:dyDescent="0.25">
      <c r="A35" s="50"/>
      <c r="B35" s="50"/>
      <c r="C35" s="50"/>
      <c r="D35" s="50"/>
      <c r="F35" s="50"/>
      <c r="G35" s="50"/>
    </row>
    <row r="36" spans="1:7" ht="15" x14ac:dyDescent="0.25">
      <c r="A36" s="50"/>
      <c r="B36" s="50"/>
      <c r="C36" s="50"/>
      <c r="D36" s="50"/>
      <c r="F36" s="50"/>
      <c r="G36" s="50"/>
    </row>
    <row r="37" spans="1:7" ht="15" x14ac:dyDescent="0.25">
      <c r="A37" s="50"/>
      <c r="B37" s="50"/>
      <c r="C37" s="50"/>
      <c r="D37" s="50"/>
      <c r="F37" s="50"/>
      <c r="G37" s="50"/>
    </row>
    <row r="38" spans="1:7" ht="15" x14ac:dyDescent="0.25">
      <c r="A38" s="50"/>
      <c r="B38" s="50"/>
      <c r="C38" s="50"/>
      <c r="D38" s="50"/>
      <c r="F38" s="50"/>
      <c r="G38" s="50"/>
    </row>
    <row r="39" spans="1:7" ht="15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3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3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3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3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3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3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3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3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3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3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3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3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3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3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3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3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3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3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3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3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3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3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3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3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3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3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3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3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3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3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3">
      <c r="A234" s="2" t="str">
        <f>([3]UKBuilding_List!A234)</f>
        <v>0286</v>
      </c>
      <c r="B234" s="3" t="str">
        <f>([3]UKBuilding_List!C234)</f>
        <v>ASTeCC</v>
      </c>
    </row>
    <row r="235" spans="1:2" x14ac:dyDescent="0.3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3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3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3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3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3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3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3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3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3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3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3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3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3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3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3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3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3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3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3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3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3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3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3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3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3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3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3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3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3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3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3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3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3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3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3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3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3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3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3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3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3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3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3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3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3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3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3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3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3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3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3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3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3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3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3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3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3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3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3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3">
      <c r="A295" s="2" t="str">
        <f>([3]UKBuilding_List!A295)</f>
        <v>0419</v>
      </c>
      <c r="B295" s="3" t="str">
        <f>([3]UKBuilding_List!C295)</f>
        <v>Bus Shelter #13</v>
      </c>
    </row>
    <row r="296" spans="1:2" x14ac:dyDescent="0.3">
      <c r="A296" s="2" t="str">
        <f>([3]UKBuilding_List!A296)</f>
        <v>0420</v>
      </c>
      <c r="B296" s="3" t="str">
        <f>([3]UKBuilding_List!C296)</f>
        <v>424 Euclid Avenue</v>
      </c>
    </row>
    <row r="297" spans="1:2" x14ac:dyDescent="0.3">
      <c r="A297" s="2" t="str">
        <f>([3]UKBuilding_List!A297)</f>
        <v>0427</v>
      </c>
      <c r="B297" s="3" t="str">
        <f>([3]UKBuilding_List!C297)</f>
        <v>Bowman's Den</v>
      </c>
    </row>
    <row r="298" spans="1:2" x14ac:dyDescent="0.3">
      <c r="A298" s="2" t="str">
        <f>([3]UKBuilding_List!A298)</f>
        <v>0432</v>
      </c>
      <c r="B298" s="3" t="str">
        <f>([3]UKBuilding_List!C298)</f>
        <v>Commonwealth House</v>
      </c>
    </row>
    <row r="299" spans="1:2" x14ac:dyDescent="0.3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x14ac:dyDescent="0.3">
      <c r="A300" s="2" t="str">
        <f>([3]UKBuilding_List!A300)</f>
        <v>0442</v>
      </c>
      <c r="B300" s="3" t="str">
        <f>([3]UKBuilding_List!C300)</f>
        <v>Ligon House</v>
      </c>
    </row>
    <row r="301" spans="1:2" x14ac:dyDescent="0.3">
      <c r="A301" s="2" t="str">
        <f>([3]UKBuilding_List!A301)</f>
        <v>0446</v>
      </c>
      <c r="B301" s="3" t="str">
        <f>([3]UKBuilding_List!C301)</f>
        <v>John Cropp Softball Stadium</v>
      </c>
    </row>
    <row r="302" spans="1:2" x14ac:dyDescent="0.3">
      <c r="A302" s="2" t="str">
        <f>([3]UKBuilding_List!A302)</f>
        <v>0447</v>
      </c>
      <c r="B302" s="3" t="str">
        <f>([3]UKBuilding_List!C302)</f>
        <v>Hitting Pavilion</v>
      </c>
    </row>
    <row r="303" spans="1:2" x14ac:dyDescent="0.3">
      <c r="A303" s="2" t="str">
        <f>([3]UKBuilding_List!A303)</f>
        <v>0448</v>
      </c>
      <c r="B303" s="3" t="str">
        <f>([3]UKBuilding_List!C303)</f>
        <v>Football Storage Shed</v>
      </c>
    </row>
    <row r="304" spans="1:2" x14ac:dyDescent="0.3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x14ac:dyDescent="0.3">
      <c r="A305" s="2" t="str">
        <f>([3]UKBuilding_List!A305)</f>
        <v>0453</v>
      </c>
      <c r="B305" s="3" t="str">
        <f>([3]UKBuilding_List!C305)</f>
        <v>Shively Grounds Building</v>
      </c>
    </row>
    <row r="306" spans="1:2" x14ac:dyDescent="0.3">
      <c r="A306" s="2" t="str">
        <f>([3]UKBuilding_List!A306)</f>
        <v>0456</v>
      </c>
      <c r="B306" s="3" t="str">
        <f>([3]UKBuilding_List!C306)</f>
        <v>W.T. Young Library</v>
      </c>
    </row>
    <row r="307" spans="1:2" x14ac:dyDescent="0.3">
      <c r="A307" s="2" t="str">
        <f>([3]UKBuilding_List!A307)</f>
        <v>0460</v>
      </c>
      <c r="B307" s="3" t="str">
        <f>([3]UKBuilding_List!C307)</f>
        <v>149 Transcript Ave</v>
      </c>
    </row>
    <row r="308" spans="1:2" x14ac:dyDescent="0.3">
      <c r="A308" s="2" t="str">
        <f>([3]UKBuilding_List!A308)</f>
        <v>0461</v>
      </c>
      <c r="B308" s="3" t="str">
        <f>([3]UKBuilding_List!C308)</f>
        <v>153 Transcript Ave</v>
      </c>
    </row>
    <row r="309" spans="1:2" x14ac:dyDescent="0.3">
      <c r="A309" s="2" t="str">
        <f>([3]UKBuilding_List!A309)</f>
        <v>0462</v>
      </c>
      <c r="B309" s="3" t="str">
        <f>([3]UKBuilding_List!C309)</f>
        <v>Limestone Park I</v>
      </c>
    </row>
    <row r="310" spans="1:2" x14ac:dyDescent="0.3">
      <c r="A310" s="2" t="str">
        <f>([3]UKBuilding_List!A310)</f>
        <v>0463</v>
      </c>
      <c r="B310" s="3" t="str">
        <f>([3]UKBuilding_List!C310)</f>
        <v>Limestone Park II</v>
      </c>
    </row>
    <row r="311" spans="1:2" x14ac:dyDescent="0.3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x14ac:dyDescent="0.3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2015-03-19T15:29:41Z</dcterms:modified>
</cp:coreProperties>
</file>