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<sst xmlns="http://schemas.openxmlformats.org/spreadsheetml/2006/main" count="96" uniqueCount="79">
  <si>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</si>
  <si>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</si>
  <si>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</si>
  <si>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</si>
  <si>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</si>
  <si>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</si>
  <si>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</si>
  <si>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</si>
  <si>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</si>
  <si>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</si>
  <si>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</si>
  <si>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</si>
  <si>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</si>
  <si>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</si>
  <si>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</si>
  <si>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</si>
  <si>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</si>
  <si>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</si>
  <si>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</si>
  <si>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</si>
  <si>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</si>
  <si>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</si>
  <si>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</si>
  <si>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</si>
  <si>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</si>
  <si>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</si>
  <si>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</si>
  <si>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</si>
  <si>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</si>
  <si>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</si>
  <si>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</si>
  <si>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</si>
  <si>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</si>
  <si>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</si>
  <si>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</si>
  <si>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</si>
  <si>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</si>
  <si>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</si>
  <si>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</si>
  <si>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</si>
  <si>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</si>
  <si>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</si>
  <si>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</si>
  <si>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</si>
  <si>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</si>
  <si>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</si>
  <si>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</si>
  <si>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</si>
  <si>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</si>
  <si>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</si>
  <si>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</si>
  <si>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</si>
  <si>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</si>
  <si>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</si>
  <si>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</si>
  <si>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</si>
  <si>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</si>
  <si>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</si>
  <si>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</si>
  <si>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</si>
  <si>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</si>
  <si>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</si>
  <si>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</si>
  <si>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</si>
  <si>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</si>
  <si>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</si>
  <si>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</si>
  <si>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</si>
  <si>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</si>
  <si>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</si>
  <si>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</si>
  <si>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</si>
  <si>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</si>
  <si>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0057</t>
  </si>
  <si>
    <t>ST0001B</t>
  </si>
  <si>
    <t>00</t>
  </si>
  <si>
    <t>01</t>
  </si>
  <si>
    <t>sqft correction</t>
  </si>
  <si>
    <t>no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</si>
</sst>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D17" sqref="D17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73</v>
      </c>
      <c r="C1" s="70"/>
      <c r="F1" s="18" t="s">
        <v>10</v>
      </c>
      <c r="G1" s="54">
        <v>42184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Kinkead Hall</v>
      </c>
      <c r="C2" s="71"/>
      <c r="F2" s="24" t="s">
        <v>12</v>
      </c>
      <c r="G2" s="61" t="s">
        <v>59</v>
      </c>
      <c r="J2" s="15">
        <f>G22-J22</f>
        <v>0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74</v>
      </c>
      <c r="B6" s="28" t="s">
        <v>75</v>
      </c>
      <c r="C6" s="11" t="s">
        <v>77</v>
      </c>
      <c r="D6" s="17" t="s">
        <v>5</v>
      </c>
      <c r="E6" s="37">
        <v>38</v>
      </c>
      <c r="F6" s="37">
        <v>68</v>
      </c>
      <c r="G6" s="34"/>
      <c r="J6" s="10" t="str">
        <f>IF(G6="No Change","N/A",IF(G6="New Tag Required",Lookup!F:F,IF(G6="Remove Old Tag",Lookup!F:F,IF(G6="N/A","N/A",""))))</f>
        <v/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x14ac:dyDescent="0.3">
      <c r="A7" s="38">
        <v>115</v>
      </c>
      <c r="B7" s="28" t="s">
        <v>76</v>
      </c>
      <c r="C7" s="11" t="s">
        <v>77</v>
      </c>
      <c r="D7" s="17" t="s">
        <v>5</v>
      </c>
      <c r="E7" s="34">
        <v>129</v>
      </c>
      <c r="F7" s="34">
        <v>127</v>
      </c>
      <c r="G7" s="34"/>
      <c r="J7" s="10" t="str">
        <f>IF(G7="No Change","N/A",IF(G7="New Tag Required",Lookup!F:F,IF(G7="Remove Old Tag",Lookup!F:F,IF(G7="N/A","N/A",""))))</f>
        <v/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x14ac:dyDescent="0.3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3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0057</v>
      </c>
      <c r="C1" s="53"/>
      <c r="D1" s="18" t="s">
        <v>10</v>
      </c>
      <c r="E1" s="54">
        <f>'KD Changes'!G1</f>
        <v>42184</v>
      </c>
    </row>
    <row r="2" spans="1:10" x14ac:dyDescent="0.3">
      <c r="A2" s="57" t="s">
        <v>8</v>
      </c>
      <c r="B2" s="58" t="str">
        <f>VLOOKUP(B1,[1]BuildingList!A:B,2,FALSE)</f>
        <v>Kinkead Hall</v>
      </c>
      <c r="C2" s="59"/>
      <c r="D2" s="60" t="s">
        <v>12</v>
      </c>
      <c r="E2" s="61" t="str">
        <f>'KD Changes'!G2</f>
        <v>Chris Curtis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/>
      <c r="B6" s="1"/>
      <c r="E6" s="55" t="s">
        <v>78</v>
      </c>
      <c r="G6" s="32"/>
      <c r="H6" s="32"/>
      <c r="I6" s="55"/>
      <c r="J6" s="55"/>
    </row>
    <row r="7" spans="1:10" x14ac:dyDescent="0.3">
      <c r="A7" s="1"/>
      <c r="B7" s="1"/>
      <c r="G7" s="32"/>
      <c r="H7" s="32"/>
      <c r="I7" s="55"/>
      <c r="J7" s="55"/>
    </row>
    <row r="8" spans="1:10" ht="15" customHeight="1" x14ac:dyDescent="0.3">
      <c r="A8" s="1"/>
      <c r="B8" s="1"/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3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3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3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3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3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3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3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3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3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3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3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3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3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3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3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3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3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3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3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3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3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3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3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3">
      <c r="A172" s="2" t="str">
        <f>([3]UKBuilding_List!A172)</f>
        <v>0205</v>
      </c>
      <c r="B172" s="3" t="str">
        <f>([3]UKBuilding_List!C172)</f>
        <v>Phi Mu</v>
      </c>
    </row>
    <row r="173" spans="1:2" x14ac:dyDescent="0.3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3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3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3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3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3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3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3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3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3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3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3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3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3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3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3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3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3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3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3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3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3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2015-07-01T13:59:01Z</dcterms:modified>
</cp:coreProperties>
</file>