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4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B1" i="4"/>
  <c r="B2" i="4" l="1"/>
  <c r="M9" i="1" l="1"/>
  <c r="M10" i="1"/>
  <c r="M11" i="1"/>
  <c r="M12" i="1"/>
  <c r="M13" i="1"/>
  <c r="M14" i="1"/>
  <c r="M15" i="1"/>
  <c r="M16" i="1"/>
  <c r="M19" i="1"/>
  <c r="M17" i="1"/>
  <c r="M18" i="1"/>
  <c r="M20" i="1"/>
  <c r="M21" i="1"/>
  <c r="M22" i="1"/>
  <c r="M23" i="1"/>
  <c r="J9" i="1"/>
  <c r="J10" i="1"/>
  <c r="J11" i="1"/>
  <c r="J12" i="1"/>
  <c r="J13" i="1"/>
  <c r="J14" i="1"/>
  <c r="J15" i="1"/>
  <c r="J16" i="1"/>
  <c r="J19" i="1"/>
  <c r="J17" i="1"/>
  <c r="J18" i="1"/>
  <c r="J20" i="1"/>
  <c r="J21" i="1"/>
  <c r="J22" i="1"/>
  <c r="J23" i="1"/>
  <c r="H26" i="1" l="1"/>
  <c r="G26" i="1"/>
  <c r="M26" i="1" l="1"/>
  <c r="K2" i="1" s="1"/>
  <c r="J2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<sst xmlns="http://schemas.openxmlformats.org/spreadsheetml/2006/main" count="192" uniqueCount="110">
  <si>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</si>
  <si>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</si>
  <si>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</si>
  <si>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</si>
  <si>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</si>
  <si>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</si>
  <si>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</si>
  <si>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</si>
  <si>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</si>
  <si>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</si>
  <si>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</si>
  <si>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</si>
  <si>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</si>
  <si>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</si>
  <si>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</si>
  <si>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</si>
  <si>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</si>
  <si>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</si>
  <si>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</si>
  <si>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</si>
  <si>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</si>
  <si>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</si>
  <si>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</si>
  <si>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</si>
  <si>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</si>
  <si>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</si>
  <si>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</si>
  <si>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</si>
  <si>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</si>
  <si>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</si>
  <si>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</si>
  <si>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</si>
  <si>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</si>
  <si>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</si>
  <si>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</si>
  <si>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</si>
  <si>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</si>
  <si>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</si>
  <si>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</si>
  <si>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</si>
  <si>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</si>
  <si>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</si>
  <si>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</si>
  <si>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</si>
  <si>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</si>
  <si>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</si>
  <si>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</si>
  <si>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</si>
  <si>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</si>
  <si>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</si>
  <si>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</si>
  <si>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</si>
  <si>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</si>
  <si>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</si>
  <si>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</si>
  <si>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</si>
  <si>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</si>
  <si>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</si>
  <si>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</si>
  <si>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</si>
  <si>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</si>
  <si>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</si>
  <si>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</si>
  <si>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</si>
  <si>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</si>
  <si>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</si>
  <si>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</si>
  <si>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</si>
  <si>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</si>
  <si>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</si>
  <si>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</si>
  <si>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</si>
  <si>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</si>
  <si>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</si>
  <si>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18</t>
  </si>
  <si>
    <t>18A</t>
  </si>
  <si>
    <t>18B</t>
  </si>
  <si>
    <t>18C</t>
  </si>
  <si>
    <t>18D</t>
  </si>
  <si>
    <t>18E</t>
  </si>
  <si>
    <t>18F</t>
  </si>
  <si>
    <t>18G</t>
  </si>
  <si>
    <t>18I</t>
  </si>
  <si>
    <t>18J</t>
  </si>
  <si>
    <t>00</t>
  </si>
  <si>
    <t>0054</t>
  </si>
  <si>
    <t>18K</t>
  </si>
  <si>
    <t>18H</t>
  </si>
  <si>
    <t>18L</t>
  </si>
  <si>
    <t>Room Label Change: 18H Changed To 18L</t>
  </si>
  <si>
    <t>Room Label Change: 18I Changed To 18K</t>
  </si>
  <si>
    <t>renumber to not use "I" in room labels</t>
  </si>
  <si>
    <t>all rooms - VERIFY IF TAGS AND SIGNS ARE INSTALLED DUE TO RENOVATION WORK.</t>
  </si>
  <si>
    <t>main part of 18 is now 18H</t>
  </si>
  <si>
    <t>Room Number re - used in new location</t>
  </si>
  <si>
    <t>room numbers re - used in different locations</t>
  </si>
  <si>
    <t>FUNKHOUSER - Room 018C</t>
  </si>
  <si>
    <t>FUNKHOUSER - Room 018D</t>
  </si>
  <si>
    <t>LX-0054-00-10B</t>
  </si>
  <si>
    <t>FUNKHOUSER - Room 010B</t>
  </si>
  <si>
    <t>LX-0054-00-18I</t>
  </si>
  <si>
    <t>FUNKHOUSER - Room 018I</t>
  </si>
  <si>
    <t>Deactivate</t>
  </si>
  <si>
    <t>LX-0054-00-18C</t>
  </si>
  <si>
    <t>LX-0054-00-18D</t>
  </si>
  <si>
    <t>LX-0054-00-18K</t>
  </si>
  <si>
    <t>FUNKHOUSER - Room 018K</t>
  </si>
  <si>
    <t>LX-0054-00-18L</t>
  </si>
  <si>
    <t>FUNKHOUSER - Room 018L</t>
  </si>
  <si>
    <t>Room is now 18K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</si>
</sst>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3" fontId="0" fillId="0" borderId="0" xfId="0" applyNumberFormat="1" applyFont="1" applyFill="1" applyBorder="1" applyAlignment="1" applyProtection="1">
      <protection locked="0"/>
    </xf>
    <xf numFmtId="0" fontId="0" fillId="0" borderId="0" xfId="0" applyFont="1" applyProtection="1"/>
    <xf numFmtId="0" fontId="0" fillId="0" borderId="0" xfId="0" applyFont="1" applyAlignment="1" applyProtection="1"/>
    <xf numFmtId="0" fontId="0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49" fontId="18" fillId="0" borderId="0" xfId="43" applyNumberFormat="1" applyFont="1" applyAlignment="1" applyProtection="1">
      <alignment horizontal="left"/>
    </xf>
    <xf numFmtId="49" fontId="0" fillId="0" borderId="0" xfId="0" applyNumberFormat="1" applyFont="1" applyProtection="1"/>
    <xf numFmtId="3" fontId="0" fillId="0" borderId="0" xfId="0" applyNumberFormat="1" applyFont="1" applyFill="1" applyBorder="1" applyAlignment="1" applyProtection="1"/>
    <xf numFmtId="0" fontId="0" fillId="0" borderId="0" xfId="0" applyFont="1" applyFill="1" applyBorder="1" applyAlignment="1" applyProtection="1"/>
    <xf numFmtId="14" fontId="0" fillId="0" borderId="0" xfId="0" applyNumberFormat="1" applyFont="1" applyBorder="1" applyAlignment="1" applyProtection="1">
      <alignment wrapText="1"/>
    </xf>
    <xf numFmtId="0" fontId="14" fillId="0" borderId="0" xfId="0" applyFont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0084</v>
          </cell>
        </row>
        <row r="68">
          <cell r="A68" t="str">
            <v>0085</v>
          </cell>
        </row>
        <row r="69">
          <cell r="A69" t="str">
            <v>0086</v>
          </cell>
        </row>
        <row r="70">
          <cell r="A70" t="str">
            <v>0087</v>
          </cell>
        </row>
        <row r="71">
          <cell r="A71" t="str">
            <v>0088</v>
          </cell>
        </row>
        <row r="72">
          <cell r="A72" t="str">
            <v>0089</v>
          </cell>
        </row>
        <row r="73">
          <cell r="A73" t="str">
            <v>0090</v>
          </cell>
        </row>
        <row r="74">
          <cell r="A74" t="str">
            <v>0091</v>
          </cell>
        </row>
        <row r="75">
          <cell r="A75" t="str">
            <v>0092</v>
          </cell>
        </row>
        <row r="76">
          <cell r="A76" t="str">
            <v>0093</v>
          </cell>
        </row>
        <row r="77">
          <cell r="A77" t="str">
            <v>0094</v>
          </cell>
        </row>
        <row r="78">
          <cell r="A78" t="str">
            <v>0095</v>
          </cell>
        </row>
        <row r="79">
          <cell r="A79" t="str">
            <v>0096</v>
          </cell>
        </row>
        <row r="80">
          <cell r="A80" t="str">
            <v>0097</v>
          </cell>
        </row>
        <row r="81">
          <cell r="A81" t="str">
            <v>0098</v>
          </cell>
        </row>
        <row r="82">
          <cell r="A82" t="str">
            <v>0099</v>
          </cell>
        </row>
        <row r="83">
          <cell r="A83" t="str">
            <v>0100</v>
          </cell>
        </row>
        <row r="84">
          <cell r="A84" t="str">
            <v>0101</v>
          </cell>
        </row>
        <row r="85">
          <cell r="A85" t="str">
            <v>0102</v>
          </cell>
        </row>
        <row r="86">
          <cell r="A86" t="str">
            <v>0104</v>
          </cell>
        </row>
        <row r="87">
          <cell r="A87" t="str">
            <v>0105</v>
          </cell>
        </row>
        <row r="88">
          <cell r="A88" t="str">
            <v>0106</v>
          </cell>
        </row>
        <row r="89">
          <cell r="A89" t="str">
            <v>0107</v>
          </cell>
        </row>
        <row r="90">
          <cell r="A90" t="str">
            <v>0108</v>
          </cell>
        </row>
        <row r="91">
          <cell r="A91" t="str">
            <v>0109</v>
          </cell>
        </row>
        <row r="92">
          <cell r="A92" t="str">
            <v>0110</v>
          </cell>
        </row>
        <row r="93">
          <cell r="A93" t="str">
            <v>0113</v>
          </cell>
        </row>
        <row r="94">
          <cell r="A94" t="str">
            <v>0117</v>
          </cell>
        </row>
        <row r="95">
          <cell r="A95" t="str">
            <v>0119</v>
          </cell>
        </row>
        <row r="96">
          <cell r="A96" t="str">
            <v>0120</v>
          </cell>
        </row>
        <row r="97">
          <cell r="A97" t="str">
            <v>0121</v>
          </cell>
        </row>
        <row r="98">
          <cell r="A98" t="str">
            <v>0122</v>
          </cell>
        </row>
        <row r="99">
          <cell r="A99" t="str">
            <v>0123</v>
          </cell>
        </row>
        <row r="100">
          <cell r="A100" t="str">
            <v>0124</v>
          </cell>
        </row>
        <row r="101">
          <cell r="A101" t="str">
            <v>0125</v>
          </cell>
        </row>
        <row r="102">
          <cell r="A102" t="str">
            <v>0126</v>
          </cell>
        </row>
        <row r="103">
          <cell r="A103" t="str">
            <v>0127</v>
          </cell>
        </row>
        <row r="104">
          <cell r="A104" t="str">
            <v>0128</v>
          </cell>
        </row>
        <row r="105">
          <cell r="A105" t="str">
            <v>0129</v>
          </cell>
        </row>
        <row r="106">
          <cell r="A106" t="str">
            <v>0137</v>
          </cell>
        </row>
        <row r="107">
          <cell r="A107" t="str">
            <v>0139</v>
          </cell>
        </row>
        <row r="108">
          <cell r="A108" t="str">
            <v>0141</v>
          </cell>
        </row>
        <row r="109">
          <cell r="A109" t="str">
            <v>0143</v>
          </cell>
        </row>
        <row r="110">
          <cell r="A110" t="str">
            <v>0144</v>
          </cell>
        </row>
        <row r="111">
          <cell r="A111" t="str">
            <v>0145</v>
          </cell>
        </row>
        <row r="112">
          <cell r="A112" t="str">
            <v>0146</v>
          </cell>
        </row>
        <row r="113">
          <cell r="A113" t="str">
            <v>0147</v>
          </cell>
        </row>
        <row r="114">
          <cell r="A114" t="str">
            <v>0148</v>
          </cell>
        </row>
        <row r="115">
          <cell r="A115" t="str">
            <v>0149</v>
          </cell>
        </row>
        <row r="116">
          <cell r="A116" t="str">
            <v>0150</v>
          </cell>
        </row>
        <row r="117">
          <cell r="A117" t="str">
            <v>0151</v>
          </cell>
        </row>
        <row r="118">
          <cell r="A118" t="str">
            <v>0152</v>
          </cell>
        </row>
        <row r="119">
          <cell r="A119" t="str">
            <v>0153</v>
          </cell>
        </row>
        <row r="120">
          <cell r="A120" t="str">
            <v>0154</v>
          </cell>
        </row>
        <row r="121">
          <cell r="A121" t="str">
            <v>0155</v>
          </cell>
        </row>
        <row r="122">
          <cell r="A122" t="str">
            <v>0156</v>
          </cell>
        </row>
        <row r="123">
          <cell r="A123" t="str">
            <v>0157</v>
          </cell>
        </row>
        <row r="124">
          <cell r="A124" t="str">
            <v>0158</v>
          </cell>
        </row>
        <row r="125">
          <cell r="A125" t="str">
            <v>0159</v>
          </cell>
        </row>
        <row r="126">
          <cell r="A126" t="str">
            <v>0160</v>
          </cell>
        </row>
        <row r="127">
          <cell r="A127" t="str">
            <v>0161</v>
          </cell>
        </row>
        <row r="128">
          <cell r="A128" t="str">
            <v>0162</v>
          </cell>
        </row>
        <row r="129">
          <cell r="A129" t="str">
            <v>0163</v>
          </cell>
        </row>
        <row r="130">
          <cell r="A130" t="str">
            <v>0164</v>
          </cell>
        </row>
        <row r="131">
          <cell r="A131" t="str">
            <v>0166</v>
          </cell>
        </row>
        <row r="132">
          <cell r="A132" t="str">
            <v>0167</v>
          </cell>
        </row>
        <row r="133">
          <cell r="A133" t="str">
            <v>0172</v>
          </cell>
        </row>
        <row r="134">
          <cell r="A134" t="str">
            <v>0173</v>
          </cell>
        </row>
        <row r="135">
          <cell r="A135" t="str">
            <v>0174</v>
          </cell>
        </row>
        <row r="136">
          <cell r="A136" t="str">
            <v>0175</v>
          </cell>
        </row>
        <row r="137">
          <cell r="A137" t="str">
            <v>0176</v>
          </cell>
        </row>
        <row r="138">
          <cell r="A138" t="str">
            <v>0177</v>
          </cell>
        </row>
        <row r="139">
          <cell r="A139" t="str">
            <v>0178</v>
          </cell>
        </row>
        <row r="140">
          <cell r="A140" t="str">
            <v>0179</v>
          </cell>
        </row>
        <row r="141">
          <cell r="A141" t="str">
            <v>0181</v>
          </cell>
        </row>
        <row r="142">
          <cell r="A142" t="str">
            <v>0182</v>
          </cell>
        </row>
        <row r="143">
          <cell r="A143" t="str">
            <v>0183</v>
          </cell>
        </row>
        <row r="144">
          <cell r="A144" t="str">
            <v>0184</v>
          </cell>
        </row>
        <row r="145">
          <cell r="A145" t="str">
            <v>0185</v>
          </cell>
        </row>
        <row r="146">
          <cell r="A146" t="str">
            <v>0186</v>
          </cell>
        </row>
        <row r="147">
          <cell r="A147" t="str">
            <v>0188</v>
          </cell>
        </row>
        <row r="148">
          <cell r="A148" t="str">
            <v>0189</v>
          </cell>
        </row>
        <row r="149">
          <cell r="A149" t="str">
            <v>0190</v>
          </cell>
        </row>
        <row r="150">
          <cell r="A150" t="str">
            <v>0191</v>
          </cell>
        </row>
        <row r="151">
          <cell r="A151" t="str">
            <v>0192</v>
          </cell>
        </row>
        <row r="152">
          <cell r="A152" t="str">
            <v>0193</v>
          </cell>
        </row>
        <row r="153">
          <cell r="A153" t="str">
            <v>0194</v>
          </cell>
        </row>
        <row r="154">
          <cell r="A154" t="str">
            <v>0196</v>
          </cell>
        </row>
        <row r="155">
          <cell r="A155" t="str">
            <v>0197</v>
          </cell>
        </row>
        <row r="156">
          <cell r="A156" t="str">
            <v>0198</v>
          </cell>
        </row>
        <row r="157">
          <cell r="A157" t="str">
            <v>0199</v>
          </cell>
        </row>
        <row r="158">
          <cell r="A158" t="str">
            <v>0200</v>
          </cell>
        </row>
        <row r="159">
          <cell r="A159" t="str">
            <v>0202</v>
          </cell>
        </row>
        <row r="160">
          <cell r="A160" t="str">
            <v>0204</v>
          </cell>
        </row>
        <row r="161">
          <cell r="A161" t="str">
            <v>0205</v>
          </cell>
        </row>
        <row r="162">
          <cell r="A162" t="str">
            <v>0207</v>
          </cell>
        </row>
        <row r="163">
          <cell r="A163" t="str">
            <v>0210</v>
          </cell>
        </row>
        <row r="164">
          <cell r="A164" t="str">
            <v>0211</v>
          </cell>
        </row>
        <row r="165">
          <cell r="A165" t="str">
            <v>0212</v>
          </cell>
        </row>
        <row r="166">
          <cell r="A166" t="str">
            <v>0213</v>
          </cell>
        </row>
        <row r="167">
          <cell r="A167" t="str">
            <v>0214</v>
          </cell>
        </row>
        <row r="168">
          <cell r="A168" t="str">
            <v>0215</v>
          </cell>
        </row>
        <row r="169">
          <cell r="A169" t="str">
            <v>0216</v>
          </cell>
        </row>
        <row r="170">
          <cell r="A170" t="str">
            <v>0217</v>
          </cell>
        </row>
        <row r="171">
          <cell r="A171" t="str">
            <v>0219</v>
          </cell>
        </row>
        <row r="172">
          <cell r="A172" t="str">
            <v>0220</v>
          </cell>
        </row>
        <row r="173">
          <cell r="A173" t="str">
            <v>0222</v>
          </cell>
        </row>
        <row r="174">
          <cell r="A174" t="str">
            <v>0223</v>
          </cell>
        </row>
        <row r="175">
          <cell r="A175" t="str">
            <v>0224</v>
          </cell>
        </row>
        <row r="176">
          <cell r="A176" t="str">
            <v>0225</v>
          </cell>
        </row>
        <row r="177">
          <cell r="A177" t="str">
            <v>0227</v>
          </cell>
        </row>
        <row r="178">
          <cell r="A178" t="str">
            <v>0229</v>
          </cell>
        </row>
        <row r="179">
          <cell r="A179" t="str">
            <v>0230</v>
          </cell>
        </row>
        <row r="180">
          <cell r="A180" t="str">
            <v>0232</v>
          </cell>
        </row>
        <row r="181">
          <cell r="A181" t="str">
            <v>0235</v>
          </cell>
        </row>
        <row r="182">
          <cell r="A182" t="str">
            <v>0236</v>
          </cell>
        </row>
        <row r="183">
          <cell r="A183" t="str">
            <v>0241</v>
          </cell>
        </row>
        <row r="184">
          <cell r="A184" t="str">
            <v>0243</v>
          </cell>
        </row>
        <row r="185">
          <cell r="A185" t="str">
            <v>0244</v>
          </cell>
        </row>
        <row r="186">
          <cell r="A186" t="str">
            <v>0245</v>
          </cell>
        </row>
        <row r="187">
          <cell r="A187" t="str">
            <v>0246</v>
          </cell>
        </row>
        <row r="188">
          <cell r="A188" t="str">
            <v>0247</v>
          </cell>
        </row>
        <row r="189">
          <cell r="A189" t="str">
            <v>0248</v>
          </cell>
        </row>
        <row r="190">
          <cell r="A190" t="str">
            <v>0249</v>
          </cell>
        </row>
        <row r="191">
          <cell r="A191" t="str">
            <v>0250</v>
          </cell>
        </row>
        <row r="192">
          <cell r="A192" t="str">
            <v>0252</v>
          </cell>
        </row>
        <row r="193">
          <cell r="A193" t="str">
            <v>0253</v>
          </cell>
        </row>
        <row r="194">
          <cell r="A194" t="str">
            <v>0254</v>
          </cell>
        </row>
        <row r="195">
          <cell r="A195" t="str">
            <v>0255</v>
          </cell>
        </row>
        <row r="196">
          <cell r="A196" t="str">
            <v>0256</v>
          </cell>
        </row>
        <row r="197">
          <cell r="A197" t="str">
            <v>0257</v>
          </cell>
        </row>
        <row r="198">
          <cell r="A198" t="str">
            <v>0258</v>
          </cell>
        </row>
        <row r="199">
          <cell r="A199" t="str">
            <v>0259</v>
          </cell>
        </row>
        <row r="200">
          <cell r="A200" t="str">
            <v>0260</v>
          </cell>
        </row>
        <row r="201">
          <cell r="A201" t="str">
            <v>0261</v>
          </cell>
        </row>
        <row r="202">
          <cell r="A202" t="str">
            <v>0262</v>
          </cell>
        </row>
        <row r="203">
          <cell r="A203" t="str">
            <v>0263</v>
          </cell>
        </row>
        <row r="204">
          <cell r="A204" t="str">
            <v>0264</v>
          </cell>
        </row>
        <row r="205">
          <cell r="A205" t="str">
            <v>0265</v>
          </cell>
        </row>
        <row r="206">
          <cell r="A206" t="str">
            <v>0266</v>
          </cell>
        </row>
        <row r="207">
          <cell r="A207" t="str">
            <v>0267</v>
          </cell>
        </row>
        <row r="208">
          <cell r="A208" t="str">
            <v>0268</v>
          </cell>
        </row>
        <row r="209">
          <cell r="A209" t="str">
            <v>0269</v>
          </cell>
        </row>
        <row r="210">
          <cell r="A210" t="str">
            <v>0274</v>
          </cell>
        </row>
        <row r="211">
          <cell r="A211" t="str">
            <v>0275</v>
          </cell>
        </row>
        <row r="212">
          <cell r="A212" t="str">
            <v>0276</v>
          </cell>
        </row>
        <row r="213">
          <cell r="A213" t="str">
            <v>0277</v>
          </cell>
        </row>
        <row r="214">
          <cell r="A214" t="str">
            <v>0278</v>
          </cell>
        </row>
        <row r="215">
          <cell r="A215" t="str">
            <v>0279</v>
          </cell>
        </row>
        <row r="216">
          <cell r="A216" t="str">
            <v>0280</v>
          </cell>
        </row>
        <row r="217">
          <cell r="A217" t="str">
            <v>0281</v>
          </cell>
        </row>
        <row r="218">
          <cell r="A218" t="str">
            <v>0282</v>
          </cell>
        </row>
        <row r="219">
          <cell r="A219" t="str">
            <v>0283</v>
          </cell>
        </row>
        <row r="220">
          <cell r="A220" t="str">
            <v>0284</v>
          </cell>
        </row>
        <row r="221">
          <cell r="A221" t="str">
            <v>0285</v>
          </cell>
        </row>
        <row r="222">
          <cell r="A222" t="str">
            <v>0286</v>
          </cell>
        </row>
        <row r="223">
          <cell r="A223" t="str">
            <v>0287</v>
          </cell>
        </row>
        <row r="224">
          <cell r="A224" t="str">
            <v>0288</v>
          </cell>
        </row>
        <row r="225">
          <cell r="A225" t="str">
            <v>0289</v>
          </cell>
        </row>
        <row r="226">
          <cell r="A226" t="str">
            <v>0293</v>
          </cell>
        </row>
        <row r="227">
          <cell r="A227" t="str">
            <v>0294</v>
          </cell>
        </row>
        <row r="228">
          <cell r="A228" t="str">
            <v>0297</v>
          </cell>
        </row>
        <row r="229">
          <cell r="A229" t="str">
            <v>0298</v>
          </cell>
        </row>
        <row r="230">
          <cell r="A230" t="str">
            <v>0300</v>
          </cell>
        </row>
        <row r="231">
          <cell r="A231" t="str">
            <v>0301</v>
          </cell>
        </row>
        <row r="232">
          <cell r="A232" t="str">
            <v>0302</v>
          </cell>
        </row>
        <row r="233">
          <cell r="A233" t="str">
            <v>0303</v>
          </cell>
        </row>
        <row r="234">
          <cell r="A234" t="str">
            <v>0305</v>
          </cell>
        </row>
        <row r="235">
          <cell r="A235" t="str">
            <v>0312</v>
          </cell>
        </row>
        <row r="236">
          <cell r="A236" t="str">
            <v>0314</v>
          </cell>
        </row>
        <row r="237">
          <cell r="A237" t="str">
            <v>0315</v>
          </cell>
        </row>
        <row r="238">
          <cell r="A238" t="str">
            <v>0333</v>
          </cell>
        </row>
        <row r="239">
          <cell r="A239" t="str">
            <v>0336</v>
          </cell>
        </row>
        <row r="240">
          <cell r="A240" t="str">
            <v>0337</v>
          </cell>
        </row>
        <row r="241">
          <cell r="A241" t="str">
            <v>0343</v>
          </cell>
        </row>
        <row r="242">
          <cell r="A242" t="str">
            <v>0344</v>
          </cell>
        </row>
        <row r="243">
          <cell r="A243" t="str">
            <v>0345</v>
          </cell>
        </row>
        <row r="244">
          <cell r="A244" t="str">
            <v>0346</v>
          </cell>
        </row>
        <row r="245">
          <cell r="A245" t="str">
            <v>0347</v>
          </cell>
        </row>
        <row r="246">
          <cell r="A246" t="str">
            <v>0348</v>
          </cell>
        </row>
        <row r="247">
          <cell r="A247" t="str">
            <v>0349</v>
          </cell>
        </row>
        <row r="248">
          <cell r="A248" t="str">
            <v>0350</v>
          </cell>
        </row>
        <row r="249">
          <cell r="A249" t="str">
            <v>0351</v>
          </cell>
        </row>
        <row r="250">
          <cell r="A250" t="str">
            <v>0353</v>
          </cell>
        </row>
        <row r="251">
          <cell r="A251" t="str">
            <v>0377</v>
          </cell>
        </row>
        <row r="252">
          <cell r="A252" t="str">
            <v>0378</v>
          </cell>
        </row>
        <row r="253">
          <cell r="A253" t="str">
            <v>0381</v>
          </cell>
        </row>
        <row r="254">
          <cell r="A254" t="str">
            <v>0382</v>
          </cell>
        </row>
        <row r="255">
          <cell r="A255" t="str">
            <v>0386</v>
          </cell>
        </row>
        <row r="256">
          <cell r="A256" t="str">
            <v>0391</v>
          </cell>
        </row>
        <row r="257">
          <cell r="A257" t="str">
            <v>0392</v>
          </cell>
        </row>
        <row r="258">
          <cell r="A258" t="str">
            <v>0393</v>
          </cell>
        </row>
        <row r="259">
          <cell r="A259" t="str">
            <v>0394</v>
          </cell>
        </row>
        <row r="260">
          <cell r="A260" t="str">
            <v>0397</v>
          </cell>
        </row>
        <row r="261">
          <cell r="A261" t="str">
            <v>0398</v>
          </cell>
        </row>
        <row r="262">
          <cell r="A262" t="str">
            <v>0399</v>
          </cell>
        </row>
        <row r="263">
          <cell r="A263" t="str">
            <v>0400</v>
          </cell>
        </row>
        <row r="264">
          <cell r="A264" t="str">
            <v>0401</v>
          </cell>
        </row>
        <row r="265">
          <cell r="A265" t="str">
            <v>0413</v>
          </cell>
        </row>
        <row r="266">
          <cell r="A266" t="str">
            <v>0416</v>
          </cell>
        </row>
        <row r="267">
          <cell r="A267" t="str">
            <v>0417</v>
          </cell>
        </row>
        <row r="268">
          <cell r="A268" t="str">
            <v>0419</v>
          </cell>
        </row>
        <row r="269">
          <cell r="A269" t="str">
            <v>0420</v>
          </cell>
        </row>
        <row r="270">
          <cell r="A270" t="str">
            <v>0427</v>
          </cell>
        </row>
        <row r="271">
          <cell r="A271" t="str">
            <v>0432</v>
          </cell>
        </row>
        <row r="272">
          <cell r="A272" t="str">
            <v>0433</v>
          </cell>
        </row>
        <row r="273">
          <cell r="A273" t="str">
            <v>0442</v>
          </cell>
        </row>
        <row r="274">
          <cell r="A274" t="str">
            <v>0446</v>
          </cell>
        </row>
        <row r="275">
          <cell r="A275" t="str">
            <v>0447</v>
          </cell>
        </row>
        <row r="276">
          <cell r="A276" t="str">
            <v>0448</v>
          </cell>
        </row>
        <row r="277">
          <cell r="A277" t="str">
            <v>0449</v>
          </cell>
        </row>
        <row r="278">
          <cell r="A278" t="str">
            <v>0453</v>
          </cell>
        </row>
        <row r="279">
          <cell r="A279" t="str">
            <v>0456</v>
          </cell>
        </row>
        <row r="280">
          <cell r="A280" t="str">
            <v>0460</v>
          </cell>
        </row>
        <row r="281">
          <cell r="A281" t="str">
            <v>0461</v>
          </cell>
        </row>
        <row r="282">
          <cell r="A282" t="str">
            <v>0462</v>
          </cell>
        </row>
        <row r="283">
          <cell r="A283" t="str">
            <v>0463</v>
          </cell>
        </row>
        <row r="284">
          <cell r="A284" t="str">
            <v>0465</v>
          </cell>
        </row>
        <row r="285">
          <cell r="A285" t="str">
            <v>0467</v>
          </cell>
        </row>
        <row r="286">
          <cell r="A286" t="str">
            <v>0473</v>
          </cell>
        </row>
        <row r="287">
          <cell r="A287" t="str">
            <v>0481</v>
          </cell>
        </row>
        <row r="288">
          <cell r="A288" t="str">
            <v>0482</v>
          </cell>
        </row>
        <row r="289">
          <cell r="A289" t="str">
            <v>0484</v>
          </cell>
        </row>
        <row r="290">
          <cell r="A290" t="str">
            <v>0485</v>
          </cell>
        </row>
        <row r="291">
          <cell r="A291" t="str">
            <v>0487</v>
          </cell>
        </row>
        <row r="292">
          <cell r="A292" t="str">
            <v>0488</v>
          </cell>
        </row>
        <row r="293">
          <cell r="A293" t="str">
            <v>0489</v>
          </cell>
        </row>
        <row r="294">
          <cell r="A294" t="str">
            <v>0490</v>
          </cell>
        </row>
        <row r="295">
          <cell r="A295" t="str">
            <v>0494</v>
          </cell>
        </row>
        <row r="296">
          <cell r="A296" t="str">
            <v>0495</v>
          </cell>
        </row>
        <row r="297">
          <cell r="A297" t="str">
            <v>0503</v>
          </cell>
        </row>
        <row r="298">
          <cell r="A298" t="str">
            <v>0504</v>
          </cell>
        </row>
        <row r="299">
          <cell r="A299" t="str">
            <v>0505</v>
          </cell>
        </row>
        <row r="300">
          <cell r="A300" t="str">
            <v>0507</v>
          </cell>
        </row>
        <row r="301">
          <cell r="A301" t="str">
            <v>0509</v>
          </cell>
        </row>
        <row r="302">
          <cell r="A302" t="str">
            <v>0514</v>
          </cell>
        </row>
        <row r="303">
          <cell r="A303" t="str">
            <v>0517</v>
          </cell>
        </row>
        <row r="304">
          <cell r="A304" t="str">
            <v>0518</v>
          </cell>
        </row>
        <row r="305">
          <cell r="A305" t="str">
            <v>0564</v>
          </cell>
        </row>
        <row r="306">
          <cell r="A306" t="str">
            <v>0565</v>
          </cell>
        </row>
        <row r="307">
          <cell r="A307" t="str">
            <v>0566</v>
          </cell>
        </row>
        <row r="308">
          <cell r="A308" t="str">
            <v>0567</v>
          </cell>
        </row>
        <row r="309">
          <cell r="A309" t="str">
            <v>0568</v>
          </cell>
        </row>
        <row r="310">
          <cell r="A310" t="str">
            <v>0571</v>
          </cell>
        </row>
        <row r="311">
          <cell r="A311" t="str">
            <v>0572</v>
          </cell>
        </row>
        <row r="312">
          <cell r="A312" t="str">
            <v>0582</v>
          </cell>
        </row>
        <row r="313">
          <cell r="A313" t="str">
            <v>0585</v>
          </cell>
        </row>
        <row r="314">
          <cell r="A314" t="str">
            <v>0592</v>
          </cell>
        </row>
        <row r="315">
          <cell r="A315" t="str">
            <v>0596</v>
          </cell>
        </row>
        <row r="316">
          <cell r="A316" t="str">
            <v>0601</v>
          </cell>
        </row>
        <row r="317">
          <cell r="A317" t="str">
            <v>0602</v>
          </cell>
        </row>
        <row r="318">
          <cell r="A318" t="str">
            <v>0604</v>
          </cell>
        </row>
        <row r="319">
          <cell r="A319" t="str">
            <v>0607</v>
          </cell>
        </row>
        <row r="320">
          <cell r="A320" t="str">
            <v>0608</v>
          </cell>
        </row>
        <row r="321">
          <cell r="A321" t="str">
            <v>0609</v>
          </cell>
        </row>
        <row r="322">
          <cell r="A322" t="str">
            <v>0610</v>
          </cell>
        </row>
        <row r="323">
          <cell r="A323" t="str">
            <v>0611</v>
          </cell>
        </row>
        <row r="324">
          <cell r="A324" t="str">
            <v>0612</v>
          </cell>
        </row>
        <row r="325">
          <cell r="A325" t="str">
            <v>0613</v>
          </cell>
        </row>
        <row r="326">
          <cell r="A326" t="str">
            <v>0616</v>
          </cell>
        </row>
        <row r="327">
          <cell r="A327" t="str">
            <v>0618</v>
          </cell>
        </row>
        <row r="328">
          <cell r="A328" t="str">
            <v>0625</v>
          </cell>
        </row>
        <row r="329">
          <cell r="A329" t="str">
            <v>0626</v>
          </cell>
        </row>
        <row r="330">
          <cell r="A330" t="str">
            <v>0630</v>
          </cell>
        </row>
        <row r="331">
          <cell r="A331" t="str">
            <v>0633</v>
          </cell>
        </row>
        <row r="332">
          <cell r="A332" t="str">
            <v>0644</v>
          </cell>
        </row>
        <row r="333">
          <cell r="A333" t="str">
            <v>0645</v>
          </cell>
        </row>
        <row r="334">
          <cell r="A334" t="str">
            <v>0647</v>
          </cell>
        </row>
        <row r="335">
          <cell r="A335" t="str">
            <v>0648</v>
          </cell>
        </row>
        <row r="336">
          <cell r="A336" t="str">
            <v>0649</v>
          </cell>
        </row>
        <row r="337">
          <cell r="A337" t="str">
            <v>0651</v>
          </cell>
        </row>
        <row r="338">
          <cell r="A338" t="str">
            <v>0652</v>
          </cell>
        </row>
        <row r="339">
          <cell r="A339" t="str">
            <v>0653</v>
          </cell>
        </row>
        <row r="340">
          <cell r="A340" t="str">
            <v>0654</v>
          </cell>
        </row>
        <row r="341">
          <cell r="A341" t="str">
            <v>0655</v>
          </cell>
        </row>
        <row r="342">
          <cell r="A342" t="str">
            <v>0656</v>
          </cell>
        </row>
        <row r="343">
          <cell r="A343" t="str">
            <v>0657</v>
          </cell>
        </row>
        <row r="344">
          <cell r="A344" t="str">
            <v>0658</v>
          </cell>
        </row>
        <row r="345">
          <cell r="A345" t="str">
            <v>0659</v>
          </cell>
        </row>
        <row r="346">
          <cell r="A346" t="str">
            <v>0660</v>
          </cell>
        </row>
        <row r="347">
          <cell r="A347" t="str">
            <v>0661</v>
          </cell>
        </row>
        <row r="348">
          <cell r="A348" t="str">
            <v>0662</v>
          </cell>
        </row>
        <row r="349">
          <cell r="A349" t="str">
            <v>0663</v>
          </cell>
        </row>
        <row r="350">
          <cell r="A350" t="str">
            <v>0664</v>
          </cell>
        </row>
        <row r="351">
          <cell r="A351" t="str">
            <v>0665</v>
          </cell>
        </row>
        <row r="352">
          <cell r="A352" t="str">
            <v>0666</v>
          </cell>
        </row>
        <row r="353">
          <cell r="A353" t="str">
            <v>0667</v>
          </cell>
        </row>
        <row r="354">
          <cell r="A354" t="str">
            <v>0668</v>
          </cell>
        </row>
        <row r="355">
          <cell r="A355" t="str">
            <v>0669</v>
          </cell>
        </row>
        <row r="356">
          <cell r="A356" t="str">
            <v>0670</v>
          </cell>
        </row>
        <row r="357">
          <cell r="A357" t="str">
            <v>0671</v>
          </cell>
        </row>
        <row r="358">
          <cell r="A358" t="str">
            <v>0672</v>
          </cell>
        </row>
        <row r="359">
          <cell r="A359" t="str">
            <v>0673</v>
          </cell>
        </row>
        <row r="360">
          <cell r="A360" t="str">
            <v>0674</v>
          </cell>
        </row>
        <row r="361">
          <cell r="A361" t="str">
            <v>0675</v>
          </cell>
        </row>
        <row r="362">
          <cell r="A362" t="str">
            <v>0676</v>
          </cell>
        </row>
        <row r="363">
          <cell r="A363" t="str">
            <v>0677</v>
          </cell>
        </row>
        <row r="364">
          <cell r="A364" t="str">
            <v>0678</v>
          </cell>
        </row>
        <row r="365">
          <cell r="A365" t="str">
            <v>0679</v>
          </cell>
        </row>
        <row r="366">
          <cell r="A366" t="str">
            <v>0683</v>
          </cell>
        </row>
        <row r="367">
          <cell r="A367" t="str">
            <v>0684</v>
          </cell>
        </row>
        <row r="368">
          <cell r="A368" t="str">
            <v>0685</v>
          </cell>
        </row>
        <row r="369">
          <cell r="A369" t="str">
            <v>0686</v>
          </cell>
        </row>
        <row r="370">
          <cell r="A370" t="str">
            <v>0687</v>
          </cell>
        </row>
        <row r="371">
          <cell r="A371" t="str">
            <v>0688</v>
          </cell>
        </row>
        <row r="372">
          <cell r="A372" t="str">
            <v>0689</v>
          </cell>
        </row>
        <row r="373">
          <cell r="A373">
            <v>1200</v>
          </cell>
        </row>
        <row r="374">
          <cell r="A374">
            <v>1201</v>
          </cell>
        </row>
        <row r="375">
          <cell r="A375" t="str">
            <v>8633</v>
          </cell>
        </row>
        <row r="376">
          <cell r="A376" t="str">
            <v>9127</v>
          </cell>
        </row>
        <row r="377">
          <cell r="A377" t="str">
            <v>9362</v>
          </cell>
        </row>
        <row r="378">
          <cell r="A378" t="str">
            <v>9363</v>
          </cell>
        </row>
        <row r="379">
          <cell r="A379">
            <v>9813</v>
          </cell>
        </row>
        <row r="380">
          <cell r="A380" t="str">
            <v>9853</v>
          </cell>
        </row>
        <row r="381">
          <cell r="A381" t="str">
            <v>9854</v>
          </cell>
        </row>
        <row r="382">
          <cell r="A382" t="str">
            <v>9861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  <cell r="B377">
            <v>8633</v>
          </cell>
          <cell r="C377" t="str">
            <v>UK HealthCare Good Samaritan Hospital</v>
          </cell>
          <cell r="D377" t="str">
            <v>UK HealthCare Good Samaritan Hospital</v>
          </cell>
        </row>
        <row r="378">
          <cell r="A378" t="str">
            <v>9127</v>
          </cell>
          <cell r="B378">
            <v>9127</v>
          </cell>
          <cell r="C378" t="str">
            <v>1101 S. Limestone</v>
          </cell>
          <cell r="D378" t="str">
            <v>1101 S. Limestone</v>
          </cell>
        </row>
        <row r="379">
          <cell r="A379" t="str">
            <v>9362</v>
          </cell>
          <cell r="B379" t="str">
            <v>9362</v>
          </cell>
          <cell r="C379" t="str">
            <v>114 Conn Terrace</v>
          </cell>
          <cell r="D379" t="str">
            <v>114 Conn Terrace</v>
          </cell>
        </row>
        <row r="380">
          <cell r="A380" t="str">
            <v>9363</v>
          </cell>
          <cell r="B380" t="str">
            <v>9363</v>
          </cell>
          <cell r="C380" t="str">
            <v>116 Conn Terrace</v>
          </cell>
          <cell r="D380" t="str">
            <v>116 Conn Terrace</v>
          </cell>
        </row>
        <row r="381">
          <cell r="A381">
            <v>9813</v>
          </cell>
          <cell r="B381">
            <v>9813</v>
          </cell>
          <cell r="C381" t="str">
            <v>Child Development Center of the Bluegrass, Inc.</v>
          </cell>
          <cell r="D381" t="str">
            <v>Child Development Center of the Bluegrass, Inc.</v>
          </cell>
        </row>
        <row r="382">
          <cell r="A382" t="str">
            <v>9853</v>
          </cell>
          <cell r="B382">
            <v>9853</v>
          </cell>
          <cell r="C382" t="str">
            <v>Shriners Hospitals for Children Medical Center - Lexington</v>
          </cell>
          <cell r="D382" t="str">
            <v>Shriners Hospitals for Children Medical Center</v>
          </cell>
        </row>
        <row r="383">
          <cell r="A383" t="str">
            <v>9854</v>
          </cell>
          <cell r="B383">
            <v>9854</v>
          </cell>
          <cell r="C383" t="str">
            <v>Anthropology Research Building</v>
          </cell>
          <cell r="D383" t="str">
            <v>Anthropology Research Building</v>
          </cell>
        </row>
        <row r="384">
          <cell r="A384" t="str">
            <v>9861</v>
          </cell>
          <cell r="B384">
            <v>9861</v>
          </cell>
          <cell r="C384" t="str">
            <v>845 Angliana Ave</v>
          </cell>
          <cell r="D384" t="str">
            <v>845 Angliana Ave</v>
          </cell>
        </row>
        <row r="385">
          <cell r="A385" t="str">
            <v>9925</v>
          </cell>
          <cell r="B385">
            <v>9925</v>
          </cell>
          <cell r="C385" t="str">
            <v>Alpha Phi Sorority</v>
          </cell>
          <cell r="D385" t="str">
            <v>Alpha Phi Sorority</v>
          </cell>
        </row>
        <row r="386">
          <cell r="A386" t="str">
            <v>9983</v>
          </cell>
          <cell r="B386">
            <v>9983</v>
          </cell>
          <cell r="C386" t="str">
            <v>College of Medicine Building</v>
          </cell>
          <cell r="D386" t="str">
            <v>College of Medicine Building</v>
          </cell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/>
          <cell r="B416"/>
          <cell r="C416"/>
          <cell r="D41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25.28515625" style="16" bestFit="1" customWidth="1"/>
    <col min="9" max="9" width="3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8" t="s">
        <v>85</v>
      </c>
      <c r="C1" s="88"/>
      <c r="F1" s="68" t="s">
        <v>10</v>
      </c>
      <c r="G1" s="18">
        <v>42723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9" t="str">
        <f>VLOOKUP(B1,BuildingList!A:B,2,FALSE)</f>
        <v>Funkhouser Building</v>
      </c>
      <c r="C2" s="89"/>
      <c r="F2" s="69" t="s">
        <v>12</v>
      </c>
      <c r="G2" s="22" t="s">
        <v>72</v>
      </c>
      <c r="J2" s="15">
        <f>G26-J26</f>
        <v>4</v>
      </c>
      <c r="K2" s="15">
        <f>H26-M26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45.75" thickTop="1" x14ac:dyDescent="0.25">
      <c r="A6" s="82"/>
      <c r="B6" s="83"/>
      <c r="C6" s="80"/>
      <c r="D6" s="78"/>
      <c r="E6" s="84"/>
      <c r="F6" s="85"/>
      <c r="G6" s="79"/>
      <c r="H6" s="78"/>
      <c r="I6" s="87" t="s">
        <v>92</v>
      </c>
      <c r="J6" s="81"/>
      <c r="K6" s="86"/>
      <c r="L6" s="81"/>
      <c r="M6" s="81"/>
      <c r="N6" s="86"/>
      <c r="O6" s="81"/>
    </row>
    <row r="7" spans="1:16" s="41" customFormat="1" ht="30" x14ac:dyDescent="0.25">
      <c r="A7" s="41" t="s">
        <v>88</v>
      </c>
      <c r="B7" s="48" t="s">
        <v>84</v>
      </c>
      <c r="C7" s="42" t="s">
        <v>89</v>
      </c>
      <c r="D7" s="41" t="s">
        <v>6</v>
      </c>
      <c r="E7" s="41">
        <v>70</v>
      </c>
      <c r="F7" s="41">
        <v>70</v>
      </c>
      <c r="G7" s="50" t="s">
        <v>3</v>
      </c>
      <c r="H7" s="41" t="s">
        <v>18</v>
      </c>
      <c r="I7" s="42"/>
      <c r="J7" s="59"/>
      <c r="K7" s="64"/>
      <c r="L7" s="42"/>
      <c r="M7" s="59"/>
      <c r="N7" s="64"/>
      <c r="O7" s="42"/>
    </row>
    <row r="8" spans="1:16" s="41" customFormat="1" ht="30" x14ac:dyDescent="0.25">
      <c r="A8" s="41" t="s">
        <v>87</v>
      </c>
      <c r="B8" s="48" t="s">
        <v>84</v>
      </c>
      <c r="C8" s="42" t="s">
        <v>94</v>
      </c>
      <c r="D8" s="41" t="s">
        <v>5</v>
      </c>
      <c r="E8" s="41">
        <v>70</v>
      </c>
      <c r="F8" s="41">
        <v>2080</v>
      </c>
      <c r="G8" s="50" t="s">
        <v>3</v>
      </c>
      <c r="H8" s="41" t="s">
        <v>18</v>
      </c>
      <c r="I8" s="42" t="s">
        <v>93</v>
      </c>
      <c r="J8" s="59"/>
      <c r="K8" s="64"/>
      <c r="L8" s="42"/>
      <c r="M8" s="59"/>
      <c r="N8" s="64"/>
      <c r="O8" s="42"/>
    </row>
    <row r="9" spans="1:16" s="41" customFormat="1" x14ac:dyDescent="0.25">
      <c r="A9" s="61" t="s">
        <v>74</v>
      </c>
      <c r="B9" s="48" t="s">
        <v>84</v>
      </c>
      <c r="C9" s="42" t="s">
        <v>22</v>
      </c>
      <c r="D9" s="41" t="s">
        <v>5</v>
      </c>
      <c r="E9" s="77">
        <v>2237</v>
      </c>
      <c r="F9" s="62">
        <v>269</v>
      </c>
      <c r="G9" s="50" t="s">
        <v>2</v>
      </c>
      <c r="H9" s="41" t="s">
        <v>2</v>
      </c>
      <c r="I9" s="42" t="s">
        <v>93</v>
      </c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 t="s">
        <v>75</v>
      </c>
      <c r="B10" s="48" t="s">
        <v>84</v>
      </c>
      <c r="C10" s="42" t="s">
        <v>30</v>
      </c>
      <c r="D10" s="41" t="s">
        <v>6</v>
      </c>
      <c r="E10" s="50">
        <v>49</v>
      </c>
      <c r="F10" s="50">
        <v>49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ht="30" customHeight="1" x14ac:dyDescent="0.25">
      <c r="A11" s="63" t="s">
        <v>76</v>
      </c>
      <c r="B11" s="48" t="s">
        <v>84</v>
      </c>
      <c r="C11" s="42" t="s">
        <v>49</v>
      </c>
      <c r="D11" s="41" t="s">
        <v>5</v>
      </c>
      <c r="E11" s="50">
        <v>50</v>
      </c>
      <c r="F11" s="50">
        <v>87</v>
      </c>
      <c r="G11" s="50" t="s">
        <v>3</v>
      </c>
      <c r="H11" s="41" t="s">
        <v>56</v>
      </c>
      <c r="I11" s="90" t="s">
        <v>95</v>
      </c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 t="s">
        <v>77</v>
      </c>
      <c r="B12" s="48" t="s">
        <v>84</v>
      </c>
      <c r="C12" s="42" t="s">
        <v>22</v>
      </c>
      <c r="D12" s="41" t="s">
        <v>5</v>
      </c>
      <c r="E12" s="50">
        <v>180</v>
      </c>
      <c r="F12" s="50">
        <v>85</v>
      </c>
      <c r="G12" s="50" t="s">
        <v>3</v>
      </c>
      <c r="H12" s="41" t="s">
        <v>56</v>
      </c>
      <c r="I12" s="90"/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 t="s">
        <v>78</v>
      </c>
      <c r="B13" s="48" t="s">
        <v>84</v>
      </c>
      <c r="C13" s="42" t="s">
        <v>22</v>
      </c>
      <c r="D13" s="41" t="s">
        <v>5</v>
      </c>
      <c r="E13" s="50">
        <v>175</v>
      </c>
      <c r="F13" s="50">
        <v>119</v>
      </c>
      <c r="G13" s="50" t="s">
        <v>3</v>
      </c>
      <c r="H13" s="41" t="s">
        <v>56</v>
      </c>
      <c r="I13" s="90"/>
      <c r="J13" s="59">
        <f>IF(G13="No Change","N/A",IF(G13="New Tag Required",Lookup!F:F,IF(G13="Remove Old Tag",Lookup!F:F,IF(G13="N/A","N/A",""))))</f>
        <v>0</v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 t="s">
        <v>79</v>
      </c>
      <c r="B14" s="48" t="s">
        <v>84</v>
      </c>
      <c r="C14" s="42" t="s">
        <v>30</v>
      </c>
      <c r="D14" s="41" t="s">
        <v>6</v>
      </c>
      <c r="E14" s="50">
        <v>146</v>
      </c>
      <c r="F14" s="50">
        <v>146</v>
      </c>
      <c r="G14" s="50" t="s">
        <v>2</v>
      </c>
      <c r="H14" s="41" t="s">
        <v>2</v>
      </c>
      <c r="I14" s="42"/>
      <c r="J14" s="59" t="str">
        <f>IF(G14="No Change","N/A",IF(G14="New Tag Required",Lookup!F:F,IF(G14="Remove Old Tag",Lookup!F:F,IF(G14="N/A","N/A",""))))</f>
        <v>N/A</v>
      </c>
      <c r="K14" s="60"/>
      <c r="L14" s="59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x14ac:dyDescent="0.25">
      <c r="A15" s="63" t="s">
        <v>80</v>
      </c>
      <c r="B15" s="48" t="s">
        <v>84</v>
      </c>
      <c r="C15" s="42" t="s">
        <v>30</v>
      </c>
      <c r="D15" s="41" t="s">
        <v>6</v>
      </c>
      <c r="E15" s="50">
        <v>143</v>
      </c>
      <c r="F15" s="50">
        <v>143</v>
      </c>
      <c r="G15" s="50" t="s">
        <v>2</v>
      </c>
      <c r="H15" s="41" t="s">
        <v>2</v>
      </c>
      <c r="I15" s="42"/>
      <c r="J15" s="59" t="str">
        <f>IF(G15="No Change","N/A",IF(G15="New Tag Required",Lookup!F:F,IF(G15="Remove Old Tag",Lookup!F:F,IF(G15="N/A","N/A",""))))</f>
        <v>N/A</v>
      </c>
      <c r="K15" s="60"/>
      <c r="L15" s="59"/>
      <c r="M15" s="5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x14ac:dyDescent="0.25">
      <c r="A16" s="63" t="s">
        <v>81</v>
      </c>
      <c r="B16" s="48" t="s">
        <v>84</v>
      </c>
      <c r="C16" s="42" t="s">
        <v>30</v>
      </c>
      <c r="D16" s="41" t="s">
        <v>6</v>
      </c>
      <c r="E16" s="50">
        <v>235</v>
      </c>
      <c r="F16" s="50">
        <v>235</v>
      </c>
      <c r="G16" s="50" t="s">
        <v>2</v>
      </c>
      <c r="H16" s="41" t="s">
        <v>2</v>
      </c>
      <c r="I16" s="42"/>
      <c r="J16" s="59" t="str">
        <f>IF(G16="No Change","N/A",IF(G16="New Tag Required",Lookup!F:F,IF(G16="Remove Old Tag",Lookup!F:F,IF(G16="N/A","N/A",""))))</f>
        <v>N/A</v>
      </c>
      <c r="K16" s="64"/>
      <c r="L16" s="42"/>
      <c r="M16" s="59" t="str">
        <f>IF(H16="No Change","N/A",IF(H16="New Tag Required",Lookup!F:F,IF(H16="Remove Old Sign",Lookup!F:F,IF(H16="N/A","N/A",""))))</f>
        <v>N/A</v>
      </c>
      <c r="N16" s="64"/>
      <c r="O16" s="42"/>
    </row>
    <row r="17" spans="1:15" s="41" customFormat="1" x14ac:dyDescent="0.25">
      <c r="A17" s="63" t="s">
        <v>83</v>
      </c>
      <c r="B17" s="48" t="s">
        <v>84</v>
      </c>
      <c r="C17" s="42" t="s">
        <v>30</v>
      </c>
      <c r="D17" s="41" t="s">
        <v>6</v>
      </c>
      <c r="E17" s="50">
        <v>80</v>
      </c>
      <c r="F17" s="50">
        <v>80</v>
      </c>
      <c r="G17" s="50" t="s">
        <v>2</v>
      </c>
      <c r="H17" s="41" t="s">
        <v>2</v>
      </c>
      <c r="I17" s="42"/>
      <c r="J17" s="59" t="str">
        <f>IF(G17="No Change","N/A",IF(G17="New Tag Required",Lookup!F:F,IF(G17="Remove Old Tag",Lookup!F:F,IF(G17="N/A","N/A",""))))</f>
        <v>N/A</v>
      </c>
      <c r="K17" s="64"/>
      <c r="L17" s="42"/>
      <c r="M17" s="59" t="str">
        <f>IF(H17="No Change","N/A",IF(H17="New Tag Required",Lookup!F:F,IF(H17="Remove Old Sign",Lookup!F:F,IF(H17="N/A","N/A",""))))</f>
        <v>N/A</v>
      </c>
      <c r="N17" s="64"/>
      <c r="O17" s="42"/>
    </row>
    <row r="18" spans="1:15" s="41" customFormat="1" ht="30" x14ac:dyDescent="0.25">
      <c r="A18" s="41" t="s">
        <v>86</v>
      </c>
      <c r="B18" s="48" t="s">
        <v>84</v>
      </c>
      <c r="C18" s="42" t="s">
        <v>90</v>
      </c>
      <c r="D18" s="41" t="s">
        <v>5</v>
      </c>
      <c r="E18" s="41">
        <v>0</v>
      </c>
      <c r="F18" s="41">
        <v>53</v>
      </c>
      <c r="G18" s="50" t="s">
        <v>3</v>
      </c>
      <c r="H18" s="41" t="s">
        <v>18</v>
      </c>
      <c r="I18" s="42" t="s">
        <v>91</v>
      </c>
      <c r="J18" s="59">
        <f>IF(G18="No Change","N/A",IF(G18="New Tag Required",Lookup!F:F,IF(G18="Remove Old Tag",Lookup!F:F,IF(G18="N/A","N/A",""))))</f>
        <v>0</v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 t="s">
        <v>82</v>
      </c>
      <c r="B19" s="48" t="s">
        <v>84</v>
      </c>
      <c r="C19" s="42" t="s">
        <v>51</v>
      </c>
      <c r="D19" s="41" t="s">
        <v>5</v>
      </c>
      <c r="E19" s="50">
        <v>53</v>
      </c>
      <c r="F19" s="50">
        <v>0</v>
      </c>
      <c r="G19" s="50" t="s">
        <v>53</v>
      </c>
      <c r="H19" s="41" t="s">
        <v>54</v>
      </c>
      <c r="I19" s="42"/>
      <c r="J19" s="59">
        <f>IF(G19="No Change","N/A",IF(G19="New Tag Required",Lookup!F:F,IF(G19="Remove Old Tag",Lookup!F:F,IF(G19="N/A","N/A",""))))</f>
        <v>0</v>
      </c>
      <c r="K19" s="64"/>
      <c r="L19" s="42"/>
      <c r="M19" s="59">
        <f>IF(H19="No Change","N/A",IF(H19="New Tag Required",Lookup!F:F,IF(H19="Remove Old Sign",Lookup!F:F,IF(H19="N/A","N/A",""))))</f>
        <v>0</v>
      </c>
      <c r="N19" s="64"/>
      <c r="O19" s="42"/>
    </row>
    <row r="20" spans="1:15" s="41" customFormat="1" x14ac:dyDescent="0.25"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G22" s="50"/>
      <c r="I22" s="42"/>
      <c r="J22" s="59" t="str">
        <f>IF(G22="No Change","N/A",IF(G22="New Tag Required",Lookup!F:F,IF(G22="Remove Old Tag",Lookup!F:F,IF(G22="N/A","N/A",""))))</f>
        <v/>
      </c>
      <c r="K22" s="65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x14ac:dyDescent="0.25"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5" ht="15.75" thickBot="1" x14ac:dyDescent="0.3">
      <c r="G24" s="30"/>
      <c r="K24" s="32"/>
      <c r="N24" s="32"/>
    </row>
    <row r="25" spans="1:15" ht="45" x14ac:dyDescent="0.25">
      <c r="G25" s="74" t="s">
        <v>45</v>
      </c>
      <c r="H25" s="75" t="s">
        <v>46</v>
      </c>
      <c r="J25" s="76" t="s">
        <v>40</v>
      </c>
      <c r="K25" s="10"/>
      <c r="L25" s="10"/>
      <c r="M25" s="76" t="s">
        <v>41</v>
      </c>
    </row>
    <row r="26" spans="1:15" ht="15.75" thickBot="1" x14ac:dyDescent="0.3">
      <c r="G26" s="14">
        <f>COUNTIF(G9:G25,"New Tag Required")</f>
        <v>4</v>
      </c>
      <c r="H26" s="13">
        <f>COUNTIF(H9:H25,"New Sign Required")</f>
        <v>1</v>
      </c>
      <c r="J26" s="12">
        <f>COUNTIF(J9:J25,"Installed")</f>
        <v>0</v>
      </c>
      <c r="K26" s="10"/>
      <c r="L26" s="10"/>
      <c r="M26" s="12">
        <f>COUNTIF(M9:M25,"Installed")</f>
        <v>0</v>
      </c>
    </row>
    <row r="27" spans="1:15" x14ac:dyDescent="0.25">
      <c r="G27" s="30"/>
    </row>
    <row r="28" spans="1:15" x14ac:dyDescent="0.25">
      <c r="A28" s="56"/>
      <c r="C28" s="11"/>
      <c r="E28" s="30"/>
      <c r="F28" s="30"/>
      <c r="G28" s="30"/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7"/>
      <c r="C34" s="11"/>
      <c r="E34" s="30"/>
      <c r="F34" s="33"/>
      <c r="G34" s="30"/>
    </row>
    <row r="35" spans="1:7" x14ac:dyDescent="0.25">
      <c r="A35" s="57"/>
      <c r="C35" s="11"/>
      <c r="E35" s="30"/>
      <c r="F35" s="33"/>
      <c r="G35" s="30"/>
    </row>
    <row r="36" spans="1:7" x14ac:dyDescent="0.25">
      <c r="A36" s="57"/>
      <c r="C36" s="11"/>
      <c r="E36" s="30"/>
      <c r="F36" s="34"/>
      <c r="G36" s="30"/>
    </row>
    <row r="37" spans="1:7" x14ac:dyDescent="0.25">
      <c r="A37" s="56"/>
      <c r="C37" s="11"/>
      <c r="E37" s="30"/>
      <c r="F37" s="33"/>
      <c r="G37" s="30"/>
    </row>
    <row r="38" spans="1:7" x14ac:dyDescent="0.25">
      <c r="A38" s="56"/>
      <c r="C38" s="11"/>
      <c r="E38" s="30"/>
      <c r="F38" s="33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1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6"/>
      <c r="C46" s="11"/>
      <c r="E46" s="30"/>
      <c r="F46" s="30"/>
      <c r="G46" s="30"/>
    </row>
    <row r="47" spans="1:7" x14ac:dyDescent="0.25">
      <c r="A47" s="56"/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192" spans="3:3" x14ac:dyDescent="0.25">
      <c r="C192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I11:I13"/>
  </mergeCells>
  <conditionalFormatting sqref="G31:G45 G18:G24 G6:G7 G9:G16">
    <cfRule type="containsText" dxfId="85" priority="157" operator="containsText" text="New Tag Required">
      <formula>NOT(ISERROR(SEARCH("New Tag Required",G6)))</formula>
    </cfRule>
  </conditionalFormatting>
  <conditionalFormatting sqref="D31:D91 D6 D19 D9:D17">
    <cfRule type="containsText" dxfId="84" priority="156" operator="containsText" text="Yes">
      <formula>NOT(ISERROR(SEARCH("Yes",D6)))</formula>
    </cfRule>
  </conditionalFormatting>
  <conditionalFormatting sqref="H31:H91 H192:H413 H18:H24 H6:H7 H9:H16">
    <cfRule type="containsText" dxfId="83" priority="144" operator="containsText" text="New Sign Required">
      <formula>NOT(ISERROR(SEARCH("New Sign Required",H6)))</formula>
    </cfRule>
  </conditionalFormatting>
  <conditionalFormatting sqref="G31:G91 G18:H24 G6:H7 G9:H16">
    <cfRule type="containsText" dxfId="82" priority="143" operator="containsText" text="Action Required">
      <formula>NOT(ISERROR(SEARCH("Action Required",G6)))</formula>
    </cfRule>
  </conditionalFormatting>
  <conditionalFormatting sqref="H31:H91">
    <cfRule type="containsText" dxfId="81" priority="142" operator="containsText" text="Action Required">
      <formula>NOT(ISERROR(SEARCH("Action Required",H31)))</formula>
    </cfRule>
  </conditionalFormatting>
  <conditionalFormatting sqref="G27:G30">
    <cfRule type="containsText" dxfId="80" priority="84" operator="containsText" text="New Tag Required">
      <formula>NOT(ISERROR(SEARCH("New Tag Required",G27)))</formula>
    </cfRule>
  </conditionalFormatting>
  <conditionalFormatting sqref="D28:D30">
    <cfRule type="containsText" dxfId="79" priority="83" operator="containsText" text="Yes">
      <formula>NOT(ISERROR(SEARCH("Yes",D28)))</formula>
    </cfRule>
  </conditionalFormatting>
  <conditionalFormatting sqref="H27:H30">
    <cfRule type="containsText" dxfId="78" priority="82" operator="containsText" text="New Sign Required">
      <formula>NOT(ISERROR(SEARCH("New Sign Required",H27)))</formula>
    </cfRule>
  </conditionalFormatting>
  <conditionalFormatting sqref="G27:G30">
    <cfRule type="containsText" dxfId="77" priority="81" operator="containsText" text="Action Required">
      <formula>NOT(ISERROR(SEARCH("Action Required",G27)))</formula>
    </cfRule>
  </conditionalFormatting>
  <conditionalFormatting sqref="H27:H30">
    <cfRule type="containsText" dxfId="76" priority="80" operator="containsText" text="Action Required">
      <formula>NOT(ISERROR(SEARCH("Action Required",H27)))</formula>
    </cfRule>
  </conditionalFormatting>
  <conditionalFormatting sqref="D92:D191">
    <cfRule type="containsText" dxfId="75" priority="76" operator="containsText" text="Yes">
      <formula>NOT(ISERROR(SEARCH("Yes",D92)))</formula>
    </cfRule>
  </conditionalFormatting>
  <conditionalFormatting sqref="H92:H191">
    <cfRule type="containsText" dxfId="74" priority="75" operator="containsText" text="New Sign Required">
      <formula>NOT(ISERROR(SEARCH("New Sign Required",H92)))</formula>
    </cfRule>
  </conditionalFormatting>
  <conditionalFormatting sqref="G92:G191">
    <cfRule type="containsText" dxfId="73" priority="74" operator="containsText" text="Action Required">
      <formula>NOT(ISERROR(SEARCH("Action Required",G92)))</formula>
    </cfRule>
  </conditionalFormatting>
  <conditionalFormatting sqref="H92:H191">
    <cfRule type="containsText" dxfId="72" priority="73" operator="containsText" text="Action Required">
      <formula>NOT(ISERROR(SEARCH("Action Required",H92)))</formula>
    </cfRule>
  </conditionalFormatting>
  <conditionalFormatting sqref="J2:N2">
    <cfRule type="cellIs" dxfId="71" priority="50" operator="notEqual">
      <formula>0</formula>
    </cfRule>
  </conditionalFormatting>
  <conditionalFormatting sqref="J6:J7 J9:J23">
    <cfRule type="cellIs" dxfId="70" priority="49" operator="equal">
      <formula>0</formula>
    </cfRule>
  </conditionalFormatting>
  <conditionalFormatting sqref="M6:M7 M9:M23">
    <cfRule type="cellIs" dxfId="69" priority="48" operator="equal">
      <formula>0</formula>
    </cfRule>
  </conditionalFormatting>
  <conditionalFormatting sqref="M6:M7 J6:J7 J9:J23 M9:M23">
    <cfRule type="cellIs" dxfId="68" priority="45" operator="equal">
      <formula>"In Progress"</formula>
    </cfRule>
    <cfRule type="cellIs" dxfId="67" priority="46" operator="equal">
      <formula>"Log Issues"</formula>
    </cfRule>
    <cfRule type="cellIs" dxfId="66" priority="47" operator="equal">
      <formula>"N/A"</formula>
    </cfRule>
  </conditionalFormatting>
  <conditionalFormatting sqref="K6:L6 K9:L15">
    <cfRule type="expression" dxfId="65" priority="44">
      <formula>$J6="Log Issues"</formula>
    </cfRule>
  </conditionalFormatting>
  <conditionalFormatting sqref="N6 N9:N15">
    <cfRule type="expression" dxfId="64" priority="43">
      <formula>$M6="Log Issues"</formula>
    </cfRule>
  </conditionalFormatting>
  <conditionalFormatting sqref="H18:H1048576 H1:H7 H9:H16">
    <cfRule type="containsText" dxfId="63" priority="37" operator="containsText" text="Remove Old Sign">
      <formula>NOT(ISERROR(SEARCH("Remove Old Sign",H1)))</formula>
    </cfRule>
    <cfRule type="containsText" dxfId="62" priority="38" operator="containsText" text="Move Sign to New Location">
      <formula>NOT(ISERROR(SEARCH("Move Sign to New Location",H1)))</formula>
    </cfRule>
  </conditionalFormatting>
  <conditionalFormatting sqref="G18:G1048576 G1:G7 G9:G16">
    <cfRule type="containsText" dxfId="61" priority="36" operator="containsText" text="Remove Old Tag">
      <formula>NOT(ISERROR(SEARCH("Remove Old Tag",G1)))</formula>
    </cfRule>
  </conditionalFormatting>
  <conditionalFormatting sqref="G17">
    <cfRule type="containsText" dxfId="60" priority="31" operator="containsText" text="New Tag Required">
      <formula>NOT(ISERROR(SEARCH("New Tag Required",G17)))</formula>
    </cfRule>
  </conditionalFormatting>
  <conditionalFormatting sqref="H17">
    <cfRule type="containsText" dxfId="59" priority="30" operator="containsText" text="New Sign Required">
      <formula>NOT(ISERROR(SEARCH("New Sign Required",H17)))</formula>
    </cfRule>
  </conditionalFormatting>
  <conditionalFormatting sqref="G17">
    <cfRule type="containsText" dxfId="58" priority="29" operator="containsText" text="Action Required">
      <formula>NOT(ISERROR(SEARCH("Action Required",G17)))</formula>
    </cfRule>
  </conditionalFormatting>
  <conditionalFormatting sqref="H17">
    <cfRule type="containsText" dxfId="57" priority="28" operator="containsText" text="Action Required">
      <formula>NOT(ISERROR(SEARCH("Action Required",H17)))</formula>
    </cfRule>
  </conditionalFormatting>
  <conditionalFormatting sqref="H17">
    <cfRule type="containsText" dxfId="56" priority="26" operator="containsText" text="Remove Old Sign">
      <formula>NOT(ISERROR(SEARCH("Remove Old Sign",H17)))</formula>
    </cfRule>
    <cfRule type="containsText" dxfId="55" priority="27" operator="containsText" text="Move Sign to New Location">
      <formula>NOT(ISERROR(SEARCH("Move Sign to New Location",H17)))</formula>
    </cfRule>
  </conditionalFormatting>
  <conditionalFormatting sqref="G17">
    <cfRule type="containsText" dxfId="54" priority="25" operator="containsText" text="Remove Old Tag">
      <formula>NOT(ISERROR(SEARCH("Remove Old Tag",G17)))</formula>
    </cfRule>
  </conditionalFormatting>
  <conditionalFormatting sqref="G8">
    <cfRule type="containsText" dxfId="53" priority="13" operator="containsText" text="New Tag Required">
      <formula>NOT(ISERROR(SEARCH("New Tag Required",G8)))</formula>
    </cfRule>
  </conditionalFormatting>
  <conditionalFormatting sqref="H8">
    <cfRule type="containsText" dxfId="52" priority="12" operator="containsText" text="New Sign Required">
      <formula>NOT(ISERROR(SEARCH("New Sign Required",H8)))</formula>
    </cfRule>
  </conditionalFormatting>
  <conditionalFormatting sqref="G8:H8">
    <cfRule type="containsText" dxfId="51" priority="11" operator="containsText" text="Action Required">
      <formula>NOT(ISERROR(SEARCH("Action Required",G8)))</formula>
    </cfRule>
  </conditionalFormatting>
  <conditionalFormatting sqref="J8">
    <cfRule type="cellIs" dxfId="50" priority="10" operator="equal">
      <formula>0</formula>
    </cfRule>
  </conditionalFormatting>
  <conditionalFormatting sqref="M8">
    <cfRule type="cellIs" dxfId="49" priority="9" operator="equal">
      <formula>0</formula>
    </cfRule>
  </conditionalFormatting>
  <conditionalFormatting sqref="M8 J8">
    <cfRule type="cellIs" dxfId="48" priority="6" operator="equal">
      <formula>"In Progress"</formula>
    </cfRule>
    <cfRule type="cellIs" dxfId="47" priority="7" operator="equal">
      <formula>"Log Issues"</formula>
    </cfRule>
    <cfRule type="cellIs" dxfId="46" priority="8" operator="equal">
      <formula>"N/A"</formula>
    </cfRule>
  </conditionalFormatting>
  <conditionalFormatting sqref="H8">
    <cfRule type="containsText" dxfId="45" priority="4" operator="containsText" text="Remove Old Sign">
      <formula>NOT(ISERROR(SEARCH("Remove Old Sign",H8)))</formula>
    </cfRule>
    <cfRule type="containsText" dxfId="44" priority="5" operator="containsText" text="Move Sign to New Location">
      <formula>NOT(ISERROR(SEARCH("Move Sign to New Location",H8)))</formula>
    </cfRule>
  </conditionalFormatting>
  <conditionalFormatting sqref="G8">
    <cfRule type="containsText" dxfId="43" priority="3" operator="containsText" text="Remove Old Tag">
      <formula>NOT(ISERROR(SEARCH("Remove Old Tag",G8)))</formula>
    </cfRule>
  </conditionalFormatting>
  <conditionalFormatting sqref="D8">
    <cfRule type="containsText" dxfId="42" priority="2" operator="containsText" text="Yes">
      <formula>NOT(ISERROR(SEARCH("Yes",D8)))</formula>
    </cfRule>
  </conditionalFormatting>
  <conditionalFormatting sqref="D18">
    <cfRule type="containsText" dxfId="41" priority="1" operator="containsText" text="Yes">
      <formula>NOT(ISERROR(SEARCH("Yes",D18)))</formula>
    </cfRule>
  </conditionalFormatting>
  <dataValidations count="2">
    <dataValidation type="list" allowBlank="1" showInputMessage="1" showErrorMessage="1" sqref="H192:H396">
      <formula1>DoorSignage</formula1>
    </dataValidation>
    <dataValidation type="list" allowBlank="1" showInputMessage="1" showErrorMessage="1" sqref="D28:D66 D8:D1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H27:H191 H24</xm:sqref>
        </x14:dataValidation>
        <x14:dataValidation type="list" allowBlank="1" showInputMessage="1" showErrorMessage="1">
          <x14:formula1>
            <xm:f>Lookup!$A$1:$A$4</xm:f>
          </x14:formula1>
          <xm:sqref>G27:G191 G24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C28:C191 C9:C19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O9:O15</xm:sqref>
        </x14:dataValidation>
        <x14:dataValidation type="list" allowBlank="1" showInputMessage="1" showErrorMessage="1">
          <x14:formula1>
            <xm:f>Lookup!$A$1:$A$8</xm:f>
          </x14:formula1>
          <xm:sqref>G7:G23</xm:sqref>
        </x14:dataValidation>
        <x14:dataValidation type="list" allowBlank="1" showInputMessage="1" showErrorMessage="1">
          <x14:formula1>
            <xm:f>Lookup!$D$1:$D$10</xm:f>
          </x14:formula1>
          <xm:sqref>H7:H23</xm:sqref>
        </x14:dataValidation>
        <x14:dataValidation type="list" allowBlank="1" showInputMessage="1" showErrorMessage="1">
          <x14:formula1>
            <xm:f>Lookup!$F$1:$F$7</xm:f>
          </x14:formula1>
          <xm:sqref>J7:J23</xm:sqref>
        </x14:dataValidation>
        <x14:dataValidation type="list" allowBlank="1" showInputMessage="1" showErrorMessage="1">
          <x14:formula1>
            <xm:f>Lookup!$F$1:$F$8</xm:f>
          </x14:formula1>
          <xm:sqref>M7:M23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5"/>
  <sheetViews>
    <sheetView zoomScale="90" zoomScaleNormal="90" workbookViewId="0">
      <selection activeCell="A8" sqref="A8:XFD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7" width="18.5703125" style="41" customWidth="1"/>
    <col min="8" max="8" width="24.85546875" style="41" bestFit="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0054</v>
      </c>
      <c r="C1" s="39"/>
      <c r="D1" s="17" t="s">
        <v>10</v>
      </c>
      <c r="E1" s="40">
        <f>'KD Changes'!G1</f>
        <v>42723</v>
      </c>
    </row>
    <row r="2" spans="1:10" ht="15" customHeight="1" x14ac:dyDescent="0.25">
      <c r="A2" s="43" t="s">
        <v>8</v>
      </c>
      <c r="B2" s="44" t="str">
        <f>VLOOKUP(B1,[1]BuildingList!A:B,2,FALSE)</f>
        <v>Funkhouser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1" t="s">
        <v>103</v>
      </c>
      <c r="B6" s="91" t="s">
        <v>96</v>
      </c>
      <c r="C6" s="41" t="s">
        <v>64</v>
      </c>
      <c r="I6" s="41"/>
      <c r="J6" s="41"/>
    </row>
    <row r="7" spans="1:10" ht="15" customHeight="1" x14ac:dyDescent="0.25">
      <c r="A7" s="41" t="s">
        <v>104</v>
      </c>
      <c r="B7" s="91" t="s">
        <v>97</v>
      </c>
      <c r="C7" s="41" t="s">
        <v>64</v>
      </c>
      <c r="I7" s="41"/>
      <c r="J7" s="41"/>
    </row>
    <row r="8" spans="1:10" x14ac:dyDescent="0.25">
      <c r="A8" s="41" t="s">
        <v>105</v>
      </c>
      <c r="B8" s="91" t="s">
        <v>106</v>
      </c>
      <c r="C8" s="41" t="s">
        <v>64</v>
      </c>
      <c r="F8" s="50"/>
      <c r="G8" s="42"/>
      <c r="H8" s="42"/>
      <c r="I8" s="41"/>
      <c r="J8" s="41"/>
    </row>
    <row r="9" spans="1:10" x14ac:dyDescent="0.25">
      <c r="A9" s="41" t="s">
        <v>107</v>
      </c>
      <c r="B9" s="91" t="s">
        <v>108</v>
      </c>
      <c r="C9" s="41" t="s">
        <v>64</v>
      </c>
      <c r="F9" s="50"/>
      <c r="G9" s="42"/>
      <c r="H9" s="42"/>
      <c r="I9" s="41"/>
      <c r="J9" s="41"/>
    </row>
    <row r="10" spans="1:10" x14ac:dyDescent="0.25">
      <c r="A10" s="41" t="s">
        <v>98</v>
      </c>
      <c r="B10" s="91" t="s">
        <v>99</v>
      </c>
      <c r="C10" s="41" t="s">
        <v>102</v>
      </c>
      <c r="F10" s="50"/>
      <c r="G10" s="42"/>
      <c r="H10" s="42"/>
      <c r="I10" s="41"/>
      <c r="J10" s="41"/>
    </row>
    <row r="11" spans="1:10" x14ac:dyDescent="0.25">
      <c r="A11" s="48" t="s">
        <v>100</v>
      </c>
      <c r="B11" s="48" t="s">
        <v>101</v>
      </c>
      <c r="C11" s="41" t="s">
        <v>102</v>
      </c>
      <c r="E11" s="41" t="s">
        <v>109</v>
      </c>
      <c r="F11" s="50"/>
      <c r="G11" s="42"/>
      <c r="H11" s="42"/>
      <c r="I11" s="41"/>
      <c r="J11" s="41"/>
    </row>
    <row r="12" spans="1:10" x14ac:dyDescent="0.25">
      <c r="A12" s="41"/>
      <c r="B12" s="41"/>
      <c r="F12" s="50"/>
      <c r="G12" s="42"/>
      <c r="H12" s="42"/>
      <c r="I12" s="41"/>
      <c r="J12" s="41"/>
    </row>
    <row r="13" spans="1:10" x14ac:dyDescent="0.25">
      <c r="A13" s="41"/>
      <c r="B13" s="41"/>
      <c r="F13" s="50"/>
      <c r="G13" s="42"/>
      <c r="H13" s="42"/>
      <c r="I13" s="41"/>
      <c r="J13" s="41"/>
    </row>
    <row r="14" spans="1:10" x14ac:dyDescent="0.25">
      <c r="A14" s="41"/>
      <c r="B14" s="41"/>
      <c r="F14" s="50"/>
      <c r="G14" s="42"/>
      <c r="H14" s="42"/>
      <c r="I14" s="41"/>
      <c r="J14" s="41"/>
    </row>
    <row r="15" spans="1:10" x14ac:dyDescent="0.25">
      <c r="A15" s="41"/>
      <c r="B15" s="41"/>
      <c r="F15" s="50"/>
      <c r="G15" s="42"/>
      <c r="H15" s="42"/>
      <c r="I15" s="41"/>
      <c r="J15" s="41"/>
    </row>
    <row r="16" spans="1:10" x14ac:dyDescent="0.25">
      <c r="A16" s="41"/>
      <c r="B16" s="41"/>
      <c r="F16" s="50"/>
      <c r="G16" s="42"/>
      <c r="H16" s="42"/>
      <c r="I16" s="41"/>
      <c r="J16" s="41"/>
    </row>
    <row r="17" spans="1:10" x14ac:dyDescent="0.25">
      <c r="A17" s="41"/>
      <c r="B17" s="41"/>
      <c r="F17" s="50"/>
      <c r="G17" s="42"/>
      <c r="H17" s="42"/>
      <c r="I17" s="41"/>
      <c r="J17" s="41"/>
    </row>
    <row r="18" spans="1:10" x14ac:dyDescent="0.25">
      <c r="A18" s="41"/>
      <c r="B18" s="41"/>
      <c r="F18" s="50"/>
      <c r="G18" s="42"/>
      <c r="H18" s="42"/>
      <c r="I18" s="41"/>
      <c r="J18" s="41"/>
    </row>
    <row r="19" spans="1:10" x14ac:dyDescent="0.25">
      <c r="A19" s="41"/>
      <c r="B19" s="41"/>
      <c r="F19" s="51"/>
      <c r="G19" s="42"/>
      <c r="H19" s="42"/>
      <c r="I19" s="41"/>
      <c r="J19" s="41"/>
    </row>
    <row r="20" spans="1:10" x14ac:dyDescent="0.25">
      <c r="A20" s="41"/>
      <c r="B20" s="41"/>
      <c r="F20" s="50"/>
      <c r="G20" s="42"/>
      <c r="H20" s="42"/>
      <c r="I20" s="41"/>
      <c r="J20" s="41"/>
    </row>
    <row r="21" spans="1:10" x14ac:dyDescent="0.25">
      <c r="A21" s="41"/>
      <c r="B21" s="41"/>
      <c r="F21" s="50"/>
      <c r="G21" s="42"/>
      <c r="H21" s="42"/>
      <c r="I21" s="41"/>
      <c r="J21" s="41"/>
    </row>
    <row r="22" spans="1:10" x14ac:dyDescent="0.25">
      <c r="A22" s="41"/>
      <c r="B22" s="41"/>
      <c r="F22" s="50"/>
      <c r="G22" s="42"/>
      <c r="H22" s="42"/>
      <c r="I22" s="41"/>
      <c r="J22" s="41"/>
    </row>
    <row r="23" spans="1:10" x14ac:dyDescent="0.25">
      <c r="A23" s="41"/>
      <c r="B23" s="41"/>
      <c r="F23" s="50"/>
      <c r="G23" s="42"/>
      <c r="H23" s="42"/>
      <c r="I23" s="41"/>
      <c r="J23" s="41"/>
    </row>
    <row r="24" spans="1:10" x14ac:dyDescent="0.25">
      <c r="A24" s="41"/>
      <c r="B24" s="41"/>
      <c r="F24" s="50"/>
      <c r="G24" s="42"/>
      <c r="H24" s="42"/>
      <c r="I24" s="41"/>
      <c r="J24" s="41"/>
    </row>
    <row r="25" spans="1:10" x14ac:dyDescent="0.25">
      <c r="A25" s="41"/>
      <c r="B25" s="41"/>
      <c r="F25" s="50"/>
      <c r="G25" s="42"/>
      <c r="H25" s="42"/>
      <c r="I25" s="41"/>
      <c r="J25" s="41"/>
    </row>
    <row r="26" spans="1:10" x14ac:dyDescent="0.25">
      <c r="A26" s="41"/>
      <c r="B26" s="41"/>
      <c r="F26" s="50"/>
      <c r="G26" s="42"/>
      <c r="H26" s="42"/>
      <c r="I26" s="41"/>
      <c r="J26" s="41"/>
    </row>
    <row r="27" spans="1:10" x14ac:dyDescent="0.25">
      <c r="A27" s="49"/>
      <c r="E27" s="50"/>
      <c r="F27" s="50"/>
      <c r="G27" s="42"/>
      <c r="H27" s="42"/>
      <c r="I27" s="41"/>
      <c r="J27" s="41"/>
    </row>
    <row r="28" spans="1:10" x14ac:dyDescent="0.25">
      <c r="A28" s="49"/>
      <c r="E28" s="50"/>
      <c r="F28" s="50"/>
      <c r="G28" s="42"/>
      <c r="H28" s="42"/>
      <c r="I28" s="41"/>
      <c r="J28" s="41"/>
    </row>
    <row r="29" spans="1:10" x14ac:dyDescent="0.25">
      <c r="A29" s="49"/>
      <c r="E29" s="50"/>
      <c r="F29" s="50"/>
      <c r="G29" s="42"/>
      <c r="H29" s="42"/>
      <c r="I29" s="41"/>
      <c r="J29" s="41"/>
    </row>
    <row r="30" spans="1:10" x14ac:dyDescent="0.25">
      <c r="A30" s="49"/>
      <c r="E30" s="50"/>
      <c r="F30" s="50"/>
      <c r="G30" s="42"/>
      <c r="H30" s="42"/>
      <c r="I30" s="41"/>
      <c r="J30" s="41"/>
    </row>
    <row r="31" spans="1:10" x14ac:dyDescent="0.25">
      <c r="A31" s="49"/>
      <c r="E31" s="50"/>
      <c r="F31" s="50"/>
      <c r="G31" s="42"/>
      <c r="H31" s="42"/>
      <c r="I31" s="41"/>
      <c r="J31" s="41"/>
    </row>
    <row r="32" spans="1:10" x14ac:dyDescent="0.25">
      <c r="A32" s="49"/>
      <c r="E32" s="50"/>
      <c r="F32" s="50"/>
      <c r="G32" s="42"/>
      <c r="H32" s="42"/>
      <c r="I32" s="41"/>
      <c r="J32" s="41"/>
    </row>
    <row r="33" spans="1:6" x14ac:dyDescent="0.25">
      <c r="A33" s="49"/>
      <c r="E33" s="50"/>
      <c r="F33" s="50"/>
    </row>
    <row r="34" spans="1:6" x14ac:dyDescent="0.25">
      <c r="A34" s="49"/>
      <c r="E34" s="50"/>
      <c r="F34" s="50"/>
    </row>
    <row r="35" spans="1:6" x14ac:dyDescent="0.25">
      <c r="A35" s="49"/>
      <c r="E35" s="50"/>
      <c r="F35" s="50"/>
    </row>
    <row r="36" spans="1:6" x14ac:dyDescent="0.25">
      <c r="A36" s="49"/>
      <c r="E36" s="50"/>
      <c r="F36" s="50"/>
    </row>
    <row r="37" spans="1:6" x14ac:dyDescent="0.25">
      <c r="A37" s="52"/>
      <c r="E37" s="50"/>
      <c r="F37" s="50"/>
    </row>
    <row r="38" spans="1:6" x14ac:dyDescent="0.25">
      <c r="A38" s="52"/>
      <c r="E38" s="50"/>
      <c r="F38" s="50"/>
    </row>
    <row r="39" spans="1:6" x14ac:dyDescent="0.25">
      <c r="A39" s="52"/>
      <c r="E39" s="50"/>
      <c r="F39" s="53"/>
    </row>
    <row r="40" spans="1:6" x14ac:dyDescent="0.25">
      <c r="A40" s="49"/>
      <c r="E40" s="50"/>
      <c r="F40" s="53"/>
    </row>
    <row r="41" spans="1:6" x14ac:dyDescent="0.25">
      <c r="A41" s="49"/>
      <c r="E41" s="50"/>
      <c r="F41" s="54"/>
    </row>
    <row r="42" spans="1:6" x14ac:dyDescent="0.25">
      <c r="A42" s="55"/>
      <c r="E42" s="50"/>
      <c r="F42" s="53"/>
    </row>
    <row r="43" spans="1:6" x14ac:dyDescent="0.25">
      <c r="A43" s="55"/>
      <c r="E43" s="50"/>
      <c r="F43" s="53"/>
    </row>
    <row r="44" spans="1:6" x14ac:dyDescent="0.25">
      <c r="A44" s="55"/>
      <c r="E44" s="50"/>
      <c r="F44" s="50"/>
    </row>
    <row r="45" spans="1:6" x14ac:dyDescent="0.25">
      <c r="A45" s="55"/>
      <c r="E45" s="50"/>
      <c r="F45" s="50"/>
    </row>
    <row r="46" spans="1:6" x14ac:dyDescent="0.25">
      <c r="A46" s="55"/>
      <c r="C46" s="42"/>
      <c r="E46" s="50"/>
      <c r="F46" s="50"/>
    </row>
    <row r="47" spans="1:6" x14ac:dyDescent="0.25">
      <c r="A47" s="55"/>
      <c r="C47" s="42"/>
      <c r="E47" s="50"/>
      <c r="F47" s="50"/>
    </row>
    <row r="48" spans="1:6" x14ac:dyDescent="0.25">
      <c r="A48" s="55"/>
      <c r="C48" s="42"/>
      <c r="E48" s="50"/>
      <c r="F48" s="51"/>
    </row>
    <row r="49" spans="1:6" x14ac:dyDescent="0.25">
      <c r="A49" s="49"/>
      <c r="C49" s="42"/>
      <c r="E49" s="50"/>
      <c r="F49" s="50"/>
    </row>
    <row r="50" spans="1:6" x14ac:dyDescent="0.25">
      <c r="A50" s="49"/>
      <c r="C50" s="42"/>
      <c r="F50" s="50"/>
    </row>
    <row r="51" spans="1:6" x14ac:dyDescent="0.25">
      <c r="C51" s="42"/>
      <c r="F51" s="50"/>
    </row>
    <row r="52" spans="1:6" x14ac:dyDescent="0.25">
      <c r="C52" s="42"/>
    </row>
    <row r="53" spans="1:6" x14ac:dyDescent="0.25">
      <c r="C53" s="42"/>
    </row>
    <row r="54" spans="1:6" x14ac:dyDescent="0.25">
      <c r="C54" s="42"/>
    </row>
    <row r="55" spans="1:6" x14ac:dyDescent="0.25">
      <c r="C55" s="42"/>
    </row>
    <row r="56" spans="1:6" x14ac:dyDescent="0.25">
      <c r="C56" s="42"/>
    </row>
    <row r="57" spans="1:6" x14ac:dyDescent="0.25">
      <c r="C57" s="42"/>
    </row>
    <row r="58" spans="1:6" x14ac:dyDescent="0.25">
      <c r="C58" s="42"/>
    </row>
    <row r="59" spans="1:6" x14ac:dyDescent="0.25">
      <c r="C59" s="42"/>
    </row>
    <row r="60" spans="1:6" x14ac:dyDescent="0.25">
      <c r="C60" s="42"/>
    </row>
    <row r="61" spans="1:6" x14ac:dyDescent="0.25">
      <c r="C61" s="42"/>
    </row>
    <row r="62" spans="1:6" x14ac:dyDescent="0.25">
      <c r="C62" s="42"/>
    </row>
    <row r="63" spans="1:6" x14ac:dyDescent="0.25">
      <c r="C63" s="42"/>
    </row>
    <row r="64" spans="1:6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195" spans="3:3" x14ac:dyDescent="0.25">
      <c r="C195" s="41" t="s">
        <v>29</v>
      </c>
    </row>
  </sheetData>
  <sheetProtection insertRows="0" deleteRows="0" selectLockedCells="1"/>
  <conditionalFormatting sqref="D45:D94">
    <cfRule type="containsText" dxfId="40" priority="54" operator="containsText" text="Yes">
      <formula>NOT(ISERROR(SEARCH("Yes",D45)))</formula>
    </cfRule>
  </conditionalFormatting>
  <conditionalFormatting sqref="H33:H71 H172:H393">
    <cfRule type="containsText" dxfId="39" priority="53" operator="containsText" text="New Sign Required">
      <formula>NOT(ISERROR(SEARCH("New Sign Required",H33)))</formula>
    </cfRule>
  </conditionalFormatting>
  <conditionalFormatting sqref="G33:G71">
    <cfRule type="containsText" dxfId="38" priority="52" operator="containsText" text="Action Required">
      <formula>NOT(ISERROR(SEARCH("Action Required",G33)))</formula>
    </cfRule>
  </conditionalFormatting>
  <conditionalFormatting sqref="H33:H71">
    <cfRule type="containsText" dxfId="37" priority="51" operator="containsText" text="Action Required">
      <formula>NOT(ISERROR(SEARCH("Action Required",H33)))</formula>
    </cfRule>
  </conditionalFormatting>
  <conditionalFormatting sqref="D95:D194">
    <cfRule type="containsText" dxfId="36" priority="46" operator="containsText" text="Yes">
      <formula>NOT(ISERROR(SEARCH("Yes",D95)))</formula>
    </cfRule>
  </conditionalFormatting>
  <conditionalFormatting sqref="H72:H171">
    <cfRule type="containsText" dxfId="35" priority="45" operator="containsText" text="New Sign Required">
      <formula>NOT(ISERROR(SEARCH("New Sign Required",H72)))</formula>
    </cfRule>
  </conditionalFormatting>
  <conditionalFormatting sqref="G72:G171">
    <cfRule type="containsText" dxfId="34" priority="44" operator="containsText" text="Action Required">
      <formula>NOT(ISERROR(SEARCH("Action Required",G72)))</formula>
    </cfRule>
  </conditionalFormatting>
  <conditionalFormatting sqref="H72:H171">
    <cfRule type="containsText" dxfId="33" priority="43" operator="containsText" text="Action Required">
      <formula>NOT(ISERROR(SEARCH("Action Required",H72)))</formula>
    </cfRule>
  </conditionalFormatting>
  <conditionalFormatting sqref="H1:H4 H33:H1048576 G5">
    <cfRule type="containsText" dxfId="32" priority="41" operator="containsText" text="Remove Old Sign">
      <formula>NOT(ISERROR(SEARCH("Remove Old Sign",G1)))</formula>
    </cfRule>
    <cfRule type="containsText" dxfId="31" priority="42" operator="containsText" text="Move Sign to New Location">
      <formula>NOT(ISERROR(SEARCH("Move Sign to New Location",G1)))</formula>
    </cfRule>
  </conditionalFormatting>
  <conditionalFormatting sqref="G33:G1048576 G3:G4 E1:E2 F5:F7">
    <cfRule type="containsText" dxfId="30" priority="40" operator="containsText" text="Remove Old Tag">
      <formula>NOT(ISERROR(SEARCH("Remove Old Tag",E1)))</formula>
    </cfRule>
  </conditionalFormatting>
  <conditionalFormatting sqref="A10">
    <cfRule type="containsText" dxfId="29" priority="38" operator="containsText" text="Remove Old Sign">
      <formula>NOT(ISERROR(SEARCH("Remove Old Sign",A10)))</formula>
    </cfRule>
    <cfRule type="containsText" dxfId="28" priority="39" operator="containsText" text="Move Sign to New Location">
      <formula>NOT(ISERROR(SEARCH("Move Sign to New Location",A10)))</formula>
    </cfRule>
  </conditionalFormatting>
  <conditionalFormatting sqref="A8">
    <cfRule type="containsText" dxfId="27" priority="14" operator="containsText" text="New Tag Required">
      <formula>NOT(ISERROR(SEARCH("New Tag Required",A8)))</formula>
    </cfRule>
  </conditionalFormatting>
  <conditionalFormatting sqref="B8">
    <cfRule type="containsText" dxfId="26" priority="13" operator="containsText" text="New Sign Required">
      <formula>NOT(ISERROR(SEARCH("New Sign Required",B8)))</formula>
    </cfRule>
  </conditionalFormatting>
  <conditionalFormatting sqref="A8">
    <cfRule type="containsText" dxfId="25" priority="12" operator="containsText" text="Action Required">
      <formula>NOT(ISERROR(SEARCH("Action Required",A8)))</formula>
    </cfRule>
  </conditionalFormatting>
  <conditionalFormatting sqref="B8">
    <cfRule type="containsText" dxfId="24" priority="11" operator="containsText" text="Action Required">
      <formula>NOT(ISERROR(SEARCH("Action Required",B8)))</formula>
    </cfRule>
  </conditionalFormatting>
  <conditionalFormatting sqref="B8">
    <cfRule type="containsText" dxfId="23" priority="9" operator="containsText" text="Remove Old Sign">
      <formula>NOT(ISERROR(SEARCH("Remove Old Sign",B8)))</formula>
    </cfRule>
    <cfRule type="containsText" dxfId="22" priority="10" operator="containsText" text="Move Sign to New Location">
      <formula>NOT(ISERROR(SEARCH("Move Sign to New Location",B8)))</formula>
    </cfRule>
  </conditionalFormatting>
  <conditionalFormatting sqref="A8">
    <cfRule type="containsText" dxfId="21" priority="8" operator="containsText" text="Remove Old Tag">
      <formula>NOT(ISERROR(SEARCH("Remove Old Tag",A8)))</formula>
    </cfRule>
  </conditionalFormatting>
  <conditionalFormatting sqref="A6">
    <cfRule type="containsText" dxfId="20" priority="28" operator="containsText" text="New Tag Required">
      <formula>NOT(ISERROR(SEARCH("New Tag Required",A6)))</formula>
    </cfRule>
  </conditionalFormatting>
  <conditionalFormatting sqref="B6">
    <cfRule type="containsText" dxfId="19" priority="27" operator="containsText" text="New Sign Required">
      <formula>NOT(ISERROR(SEARCH("New Sign Required",B6)))</formula>
    </cfRule>
  </conditionalFormatting>
  <conditionalFormatting sqref="A6">
    <cfRule type="containsText" dxfId="18" priority="26" operator="containsText" text="Action Required">
      <formula>NOT(ISERROR(SEARCH("Action Required",A6)))</formula>
    </cfRule>
  </conditionalFormatting>
  <conditionalFormatting sqref="B6">
    <cfRule type="containsText" dxfId="17" priority="25" operator="containsText" text="Action Required">
      <formula>NOT(ISERROR(SEARCH("Action Required",B6)))</formula>
    </cfRule>
  </conditionalFormatting>
  <conditionalFormatting sqref="B6">
    <cfRule type="containsText" dxfId="16" priority="23" operator="containsText" text="Remove Old Sign">
      <formula>NOT(ISERROR(SEARCH("Remove Old Sign",B6)))</formula>
    </cfRule>
    <cfRule type="containsText" dxfId="15" priority="24" operator="containsText" text="Move Sign to New Location">
      <formula>NOT(ISERROR(SEARCH("Move Sign to New Location",B6)))</formula>
    </cfRule>
  </conditionalFormatting>
  <conditionalFormatting sqref="A6">
    <cfRule type="containsText" dxfId="14" priority="22" operator="containsText" text="Remove Old Tag">
      <formula>NOT(ISERROR(SEARCH("Remove Old Tag",A6)))</formula>
    </cfRule>
  </conditionalFormatting>
  <conditionalFormatting sqref="A7">
    <cfRule type="containsText" dxfId="13" priority="21" operator="containsText" text="New Tag Required">
      <formula>NOT(ISERROR(SEARCH("New Tag Required",A7)))</formula>
    </cfRule>
  </conditionalFormatting>
  <conditionalFormatting sqref="B7">
    <cfRule type="containsText" dxfId="12" priority="20" operator="containsText" text="New Sign Required">
      <formula>NOT(ISERROR(SEARCH("New Sign Required",B7)))</formula>
    </cfRule>
  </conditionalFormatting>
  <conditionalFormatting sqref="A7">
    <cfRule type="containsText" dxfId="11" priority="19" operator="containsText" text="Action Required">
      <formula>NOT(ISERROR(SEARCH("Action Required",A7)))</formula>
    </cfRule>
  </conditionalFormatting>
  <conditionalFormatting sqref="B7">
    <cfRule type="containsText" dxfId="10" priority="18" operator="containsText" text="Action Required">
      <formula>NOT(ISERROR(SEARCH("Action Required",B7)))</formula>
    </cfRule>
  </conditionalFormatting>
  <conditionalFormatting sqref="B7">
    <cfRule type="containsText" dxfId="9" priority="16" operator="containsText" text="Remove Old Sign">
      <formula>NOT(ISERROR(SEARCH("Remove Old Sign",B7)))</formula>
    </cfRule>
    <cfRule type="containsText" dxfId="8" priority="17" operator="containsText" text="Move Sign to New Location">
      <formula>NOT(ISERROR(SEARCH("Move Sign to New Location",B7)))</formula>
    </cfRule>
  </conditionalFormatting>
  <conditionalFormatting sqref="A7">
    <cfRule type="containsText" dxfId="7" priority="15" operator="containsText" text="Remove Old Tag">
      <formula>NOT(ISERROR(SEARCH("Remove Old Tag",A7)))</formula>
    </cfRule>
  </conditionalFormatting>
  <conditionalFormatting sqref="A9">
    <cfRule type="containsText" dxfId="6" priority="1" operator="containsText" text="Remove Old Tag">
      <formula>NOT(ISERROR(SEARCH("Remove Old Tag",A9)))</formula>
    </cfRule>
  </conditionalFormatting>
  <conditionalFormatting sqref="A9">
    <cfRule type="containsText" dxfId="5" priority="7" operator="containsText" text="New Tag Required">
      <formula>NOT(ISERROR(SEARCH("New Tag Required",A9)))</formula>
    </cfRule>
  </conditionalFormatting>
  <conditionalFormatting sqref="B9">
    <cfRule type="containsText" dxfId="4" priority="6" operator="containsText" text="New Sign Required">
      <formula>NOT(ISERROR(SEARCH("New Sign Required",B9)))</formula>
    </cfRule>
  </conditionalFormatting>
  <conditionalFormatting sqref="A9">
    <cfRule type="containsText" dxfId="3" priority="5" operator="containsText" text="Action Required">
      <formula>NOT(ISERROR(SEARCH("Action Required",A9)))</formula>
    </cfRule>
  </conditionalFormatting>
  <conditionalFormatting sqref="B9">
    <cfRule type="containsText" dxfId="2" priority="4" operator="containsText" text="Action Required">
      <formula>NOT(ISERROR(SEARCH("Action Required",B9)))</formula>
    </cfRule>
  </conditionalFormatting>
  <conditionalFormatting sqref="B9">
    <cfRule type="containsText" dxfId="1" priority="2" operator="containsText" text="Remove Old Sign">
      <formula>NOT(ISERROR(SEARCH("Remove Old Sign",B9)))</formula>
    </cfRule>
    <cfRule type="containsText" dxfId="0" priority="3" operator="containsText" text="Move Sign to New Location">
      <formula>NOT(ISERROR(SEARCH("Move Sign to New Location",B9)))</formula>
    </cfRule>
  </conditionalFormatting>
  <dataValidations count="2">
    <dataValidation type="list" allowBlank="1" showInputMessage="1" showErrorMessage="1" sqref="D45:D69">
      <formula1>YesNo</formula1>
    </dataValidation>
    <dataValidation type="list" allowBlank="1" showInputMessage="1" showErrorMessage="1" sqref="H172:H37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C46:C194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G33:H171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" sqref="G2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102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VLOOKUP(A67,[5]UKBuilding_List!$A$1:$D$476,3,FALSE)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VLOOKUP(A68,[5]UKBuilding_List!$A$1:$D$476,3,FALSE)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VLOOKUP(A69,[5]UKBuilding_List!$A$1:$D$476,3,FALSE)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VLOOKUP(A70,[5]UKBuilding_List!$A$1:$D$476,3,FALSE)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VLOOKUP(A71,[5]UKBuilding_List!$A$1:$D$476,3,FALSE)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VLOOKUP(A72,[5]UKBuilding_List!$A$1:$D$476,3,FALSE)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VLOOKUP(A73,[5]UKBuilding_List!$A$1:$D$476,3,FALSE)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VLOOKUP(A74,[5]UKBuilding_List!$A$1:$D$476,3,FALSE)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VLOOKUP(A75,[5]UKBuilding_List!$A$1:$D$476,3,FALSE)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VLOOKUP(A76,[5]UKBuilding_List!$A$1:$D$476,3,FALSE)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VLOOKUP(A77,[5]UKBuilding_List!$A$1:$D$476,3,FALSE)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VLOOKUP(A78,[5]UKBuilding_List!$A$1:$D$476,3,FALSE)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VLOOKUP(A79,[5]UKBuilding_List!$A$1:$D$476,3,FALSE)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VLOOKUP(A80,[5]UKBuilding_List!$A$1:$D$476,3,FALSE)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VLOOKUP(A81,[5]UKBuilding_List!$A$1:$D$476,3,FALSE)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VLOOKUP(A82,[5]UKBuilding_List!$A$1:$D$476,3,FALSE)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VLOOKUP(A83,[5]UKBuilding_List!$A$1:$D$476,3,FALSE)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VLOOKUP(A84,[5]UKBuilding_List!$A$1:$D$476,3,FALSE)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VLOOKUP(A85,[5]UKBuilding_List!$A$1:$D$476,3,FALSE)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VLOOKUP(A86,[5]UKBuilding_List!$A$1:$D$476,3,FALSE)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VLOOKUP(A87,[5]UKBuilding_List!$A$1:$D$476,3,FALSE)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VLOOKUP(A88,[5]UKBuilding_List!$A$1:$D$476,3,FALSE)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VLOOKUP(A89,[5]UKBuilding_List!$A$1:$D$476,3,FALSE)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VLOOKUP(A90,[5]UKBuilding_List!$A$1:$D$476,3,FALSE)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VLOOKUP(A91,[5]UKBuilding_List!$A$1:$D$476,3,FALSE)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VLOOKUP(A92,[5]UKBuilding_List!$A$1:$D$476,3,FALSE)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VLOOKUP(A93,[5]UKBuilding_List!$A$1:$D$476,3,FALSE)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VLOOKUP(A94,[5]UKBuilding_List!$A$1:$D$476,3,FALSE)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VLOOKUP(A95,[5]UKBuilding_List!$A$1:$D$476,3,FALSE)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VLOOKUP(A96,[5]UKBuilding_List!$A$1:$D$476,3,FALSE)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VLOOKUP(A97,[5]UKBuilding_List!$A$1:$D$476,3,FALSE)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VLOOKUP(A98,[5]UKBuilding_List!$A$1:$D$476,3,FALSE)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VLOOKUP(A99,[5]UKBuilding_List!$A$1:$D$476,3,FALSE)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VLOOKUP(A100,[5]UKBuilding_List!$A$1:$D$476,3,FALSE)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VLOOKUP(A101,[5]UKBuilding_List!$A$1:$D$476,3,FALSE)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VLOOKUP(A102,[5]UKBuilding_List!$A$1:$D$476,3,FALSE)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VLOOKUP(A103,[5]UKBuilding_List!$A$1:$D$476,3,FALSE)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VLOOKUP(A104,[5]UKBuilding_List!$A$1:$D$476,3,FALSE)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VLOOKUP(A105,[5]UKBuilding_List!$A$1:$D$476,3,FALSE)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VLOOKUP(A106,[5]UKBuilding_List!$A$1:$D$476,3,FALSE)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VLOOKUP(A107,[5]UKBuilding_List!$A$1:$D$476,3,FALSE)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VLOOKUP(A108,[5]UKBuilding_List!$A$1:$D$476,3,FALSE)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VLOOKUP(A109,[5]UKBuilding_List!$A$1:$D$476,3,FALSE)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VLOOKUP(A110,[5]UKBuilding_List!$A$1:$D$476,3,FALSE)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VLOOKUP(A111,[5]UKBuilding_List!$A$1:$D$476,3,FALSE)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VLOOKUP(A112,[5]UKBuilding_List!$A$1:$D$476,3,FALSE)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VLOOKUP(A113,[5]UKBuilding_List!$A$1:$D$476,3,FALSE)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VLOOKUP(A114,[5]UKBuilding_List!$A$1:$D$476,3,FALSE)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VLOOKUP(A115,[5]UKBuilding_List!$A$1:$D$476,3,FALSE)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VLOOKUP(A116,[5]UKBuilding_List!$A$1:$D$476,3,FALSE)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VLOOKUP(A117,[5]UKBuilding_List!$A$1:$D$476,3,FALSE)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VLOOKUP(A118,[5]UKBuilding_List!$A$1:$D$476,3,FALSE)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VLOOKUP(A119,[5]UKBuilding_List!$A$1:$D$476,3,FALSE)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VLOOKUP(A120,[5]UKBuilding_List!$A$1:$D$476,3,FALSE)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VLOOKUP(A121,[5]UKBuilding_List!$A$1:$D$476,3,FALSE)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VLOOKUP(A122,[5]UKBuilding_List!$A$1:$D$476,3,FALSE)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VLOOKUP(A123,[5]UKBuilding_List!$A$1:$D$476,3,FALSE)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VLOOKUP(A124,[5]UKBuilding_List!$A$1:$D$476,3,FALSE)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VLOOKUP(A125,[5]UKBuilding_List!$A$1:$D$476,3,FALSE)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VLOOKUP(A126,[5]UKBuilding_List!$A$1:$D$476,3,FALSE)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VLOOKUP(A127,[5]UKBuilding_List!$A$1:$D$476,3,FALSE)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VLOOKUP(A128,[5]UKBuilding_List!$A$1:$D$476,3,FALSE)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VLOOKUP(A129,[5]UKBuilding_List!$A$1:$D$476,3,FALSE)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VLOOKUP(A130,[5]UKBuilding_List!$A$1:$D$476,3,FALSE)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VLOOKUP(A131,[5]UKBuilding_List!$A$1:$D$476,3,FALSE)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VLOOKUP(A132,[5]UKBuilding_List!$A$1:$D$476,3,FALSE)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VLOOKUP(A133,[5]UKBuilding_List!$A$1:$D$476,3,FALSE)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VLOOKUP(A134,[5]UKBuilding_List!$A$1:$D$476,3,FALSE)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VLOOKUP(A135,[5]UKBuilding_List!$A$1:$D$476,3,FALSE)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VLOOKUP(A136,[5]UKBuilding_List!$A$1:$D$476,3,FALSE)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VLOOKUP(A137,[5]UKBuilding_List!$A$1:$D$476,3,FALSE)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VLOOKUP(A138,[5]UKBuilding_List!$A$1:$D$476,3,FALSE)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VLOOKUP(A139,[5]UKBuilding_List!$A$1:$D$476,3,FALSE)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VLOOKUP(A140,[5]UKBuilding_List!$A$1:$D$476,3,FALSE)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VLOOKUP(A141,[5]UKBuilding_List!$A$1:$D$476,3,FALSE)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VLOOKUP(A142,[5]UKBuilding_List!$A$1:$D$476,3,FALSE)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VLOOKUP(A143,[5]UKBuilding_List!$A$1:$D$476,3,FALSE)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VLOOKUP(A144,[5]UKBuilding_List!$A$1:$D$476,3,FALSE)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VLOOKUP(A145,[5]UKBuilding_List!$A$1:$D$476,3,FALSE)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VLOOKUP(A146,[5]UKBuilding_List!$A$1:$D$476,3,FALSE)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VLOOKUP(A147,[5]UKBuilding_List!$A$1:$D$476,3,FALSE)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VLOOKUP(A148,[5]UKBuilding_List!$A$1:$D$476,3,FALSE)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VLOOKUP(A149,[5]UKBuilding_List!$A$1:$D$476,3,FALSE)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VLOOKUP(A150,[5]UKBuilding_List!$A$1:$D$476,3,FALSE)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VLOOKUP(A151,[5]UKBuilding_List!$A$1:$D$476,3,FALSE)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VLOOKUP(A152,[5]UKBuilding_List!$A$1:$D$476,3,FALSE)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VLOOKUP(A153,[5]UKBuilding_List!$A$1:$D$476,3,FALSE)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VLOOKUP(A154,[5]UKBuilding_List!$A$1:$D$476,3,FALSE)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VLOOKUP(A155,[5]UKBuilding_List!$A$1:$D$476,3,FALSE)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VLOOKUP(A156,[5]UKBuilding_List!$A$1:$D$476,3,FALSE)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VLOOKUP(A157,[5]UKBuilding_List!$A$1:$D$476,3,FALSE)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VLOOKUP(A158,[5]UKBuilding_List!$A$1:$D$476,3,FALSE)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VLOOKUP(A159,[5]UKBuilding_List!$A$1:$D$476,3,FALSE)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VLOOKUP(A160,[5]UKBuilding_List!$A$1:$D$476,3,FALSE)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VLOOKUP(A161,[5]UKBuilding_List!$A$1:$D$476,3,FALSE)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VLOOKUP(A162,[5]UKBuilding_List!$A$1:$D$476,3,FALSE)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VLOOKUP(A163,[5]UKBuilding_List!$A$1:$D$476,3,FALSE)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VLOOKUP(A164,[5]UKBuilding_List!$A$1:$D$476,3,FALSE)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VLOOKUP(A165,[5]UKBuilding_List!$A$1:$D$476,3,FALSE)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VLOOKUP(A166,[5]UKBuilding_List!$A$1:$D$476,3,FALSE)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VLOOKUP(A167,[5]UKBuilding_List!$A$1:$D$476,3,FALSE)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VLOOKUP(A168,[5]UKBuilding_List!$A$1:$D$476,3,FALSE)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VLOOKUP(A169,[5]UKBuilding_List!$A$1:$D$476,3,FALSE)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VLOOKUP(A170,[5]UKBuilding_List!$A$1:$D$476,3,FALSE)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VLOOKUP(A171,[5]UKBuilding_List!$A$1:$D$476,3,FALSE)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VLOOKUP(A172,[5]UKBuilding_List!$A$1:$D$476,3,FALSE)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VLOOKUP(A173,[5]UKBuilding_List!$A$1:$D$476,3,FALSE)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VLOOKUP(A174,[5]UKBuilding_List!$A$1:$D$476,3,FALSE)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VLOOKUP(A175,[5]UKBuilding_List!$A$1:$D$476,3,FALSE)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VLOOKUP(A176,[5]UKBuilding_List!$A$1:$D$476,3,FALSE)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VLOOKUP(A177,[5]UKBuilding_List!$A$1:$D$476,3,FALSE)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VLOOKUP(A178,[5]UKBuilding_List!$A$1:$D$476,3,FALSE)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VLOOKUP(A179,[5]UKBuilding_List!$A$1:$D$476,3,FALSE)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VLOOKUP(A180,[5]UKBuilding_List!$A$1:$D$476,3,FALSE)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VLOOKUP(A181,[5]UKBuilding_List!$A$1:$D$476,3,FALSE)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VLOOKUP(A182,[5]UKBuilding_List!$A$1:$D$476,3,FALSE)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VLOOKUP(A183,[5]UKBuilding_List!$A$1:$D$476,3,FALSE)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VLOOKUP(A184,[5]UKBuilding_List!$A$1:$D$476,3,FALSE)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VLOOKUP(A185,[5]UKBuilding_List!$A$1:$D$476,3,FALSE)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VLOOKUP(A186,[5]UKBuilding_List!$A$1:$D$476,3,FALSE)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VLOOKUP(A187,[5]UKBuilding_List!$A$1:$D$476,3,FALSE)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VLOOKUP(A188,[5]UKBuilding_List!$A$1:$D$476,3,FALSE)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VLOOKUP(A189,[5]UKBuilding_List!$A$1:$D$476,3,FALSE)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VLOOKUP(A190,[5]UKBuilding_List!$A$1:$D$476,3,FALSE)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VLOOKUP(A191,[5]UKBuilding_List!$A$1:$D$476,3,FALSE)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VLOOKUP(A192,[5]UKBuilding_List!$A$1:$D$476,3,FALSE)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VLOOKUP(A193,[5]UKBuilding_List!$A$1:$D$476,3,FALSE)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VLOOKUP(A194,[5]UKBuilding_List!$A$1:$D$476,3,FALSE)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VLOOKUP(A195,[5]UKBuilding_List!$A$1:$D$476,3,FALSE)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VLOOKUP(A196,[5]UKBuilding_List!$A$1:$D$476,3,FALSE)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VLOOKUP(A197,[5]UKBuilding_List!$A$1:$D$476,3,FALSE)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VLOOKUP(A198,[5]UKBuilding_List!$A$1:$D$476,3,FALSE)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VLOOKUP(A199,[5]UKBuilding_List!$A$1:$D$476,3,FALSE)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VLOOKUP(A200,[5]UKBuilding_List!$A$1:$D$476,3,FALSE)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VLOOKUP(A201,[5]UKBuilding_List!$A$1:$D$476,3,FALSE)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VLOOKUP(A202,[5]UKBuilding_List!$A$1:$D$476,3,FALSE)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VLOOKUP(A203,[5]UKBuilding_List!$A$1:$D$476,3,FALSE)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VLOOKUP(A204,[5]UKBuilding_List!$A$1:$D$476,3,FALSE)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VLOOKUP(A205,[5]UKBuilding_List!$A$1:$D$476,3,FALSE)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VLOOKUP(A206,[5]UKBuilding_List!$A$1:$D$476,3,FALSE)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VLOOKUP(A207,[5]UKBuilding_List!$A$1:$D$476,3,FALSE)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VLOOKUP(A208,[5]UKBuilding_List!$A$1:$D$476,3,FALSE)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VLOOKUP(A209,[5]UKBuilding_List!$A$1:$D$476,3,FALSE)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VLOOKUP(A210,[5]UKBuilding_List!$A$1:$D$476,3,FALSE)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VLOOKUP(A211,[5]UKBuilding_List!$A$1:$D$476,3,FALSE)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VLOOKUP(A212,[5]UKBuilding_List!$A$1:$D$476,3,FALSE)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VLOOKUP(A213,[5]UKBuilding_List!$A$1:$D$476,3,FALSE)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VLOOKUP(A214,[5]UKBuilding_List!$A$1:$D$476,3,FALSE)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VLOOKUP(A215,[5]UKBuilding_List!$A$1:$D$476,3,FALSE)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VLOOKUP(A216,[5]UKBuilding_List!$A$1:$D$476,3,FALSE)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VLOOKUP(A217,[5]UKBuilding_List!$A$1:$D$476,3,FALSE)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VLOOKUP(A218,[5]UKBuilding_List!$A$1:$D$476,3,FALSE)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VLOOKUP(A219,[5]UKBuilding_List!$A$1:$D$476,3,FALSE)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VLOOKUP(A220,[5]UKBuilding_List!$A$1:$D$476,3,FALSE)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VLOOKUP(A221,[5]UKBuilding_List!$A$1:$D$476,3,FALSE)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VLOOKUP(A222,[5]UKBuilding_List!$A$1:$D$476,3,FALSE)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VLOOKUP(A223,[5]UKBuilding_List!$A$1:$D$476,3,FALSE)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VLOOKUP(A224,[5]UKBuilding_List!$A$1:$D$476,3,FALSE)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VLOOKUP(A225,[5]UKBuilding_List!$A$1:$D$476,3,FALSE)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VLOOKUP(A226,[5]UKBuilding_List!$A$1:$D$476,3,FALSE)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VLOOKUP(A227,[5]UKBuilding_List!$A$1:$D$476,3,FALSE)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VLOOKUP(A228,[5]UKBuilding_List!$A$1:$D$476,3,FALSE)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VLOOKUP(A229,[5]UKBuilding_List!$A$1:$D$476,3,FALSE)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VLOOKUP(A230,[5]UKBuilding_List!$A$1:$D$476,3,FALSE)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VLOOKUP(A231,[5]UKBuilding_List!$A$1:$D$476,3,FALSE)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VLOOKUP(A232,[5]UKBuilding_List!$A$1:$D$476,3,FALSE)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VLOOKUP(A233,[5]UKBuilding_List!$A$1:$D$476,3,FALSE)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VLOOKUP(A234,[5]UKBuilding_List!$A$1:$D$476,3,FALSE)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VLOOKUP(A235,[5]UKBuilding_List!$A$1:$D$476,3,FALSE)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VLOOKUP(A236,[5]UKBuilding_List!$A$1:$D$476,3,FALSE)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VLOOKUP(A237,[5]UKBuilding_List!$A$1:$D$476,3,FALSE)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VLOOKUP(A238,[5]UKBuilding_List!$A$1:$D$476,3,FALSE)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VLOOKUP(A239,[5]UKBuilding_List!$A$1:$D$476,3,FALSE)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VLOOKUP(A240,[5]UKBuilding_List!$A$1:$D$476,3,FALSE)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VLOOKUP(A241,[5]UKBuilding_List!$A$1:$D$476,3,FALSE)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VLOOKUP(A242,[5]UKBuilding_List!$A$1:$D$476,3,FALSE)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VLOOKUP(A243,[5]UKBuilding_List!$A$1:$D$476,3,FALSE)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VLOOKUP(A244,[5]UKBuilding_List!$A$1:$D$476,3,FALSE)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VLOOKUP(A245,[5]UKBuilding_List!$A$1:$D$476,3,FALSE)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VLOOKUP(A246,[5]UKBuilding_List!$A$1:$D$476,3,FALSE)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VLOOKUP(A247,[5]UKBuilding_List!$A$1:$D$476,3,FALSE)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VLOOKUP(A248,[5]UKBuilding_List!$A$1:$D$476,3,FALSE)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VLOOKUP(A249,[5]UKBuilding_List!$A$1:$D$476,3,FALSE)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VLOOKUP(A250,[5]UKBuilding_List!$A$1:$D$476,3,FALSE)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VLOOKUP(A251,[5]UKBuilding_List!$A$1:$D$476,3,FALSE)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VLOOKUP(A252,[5]UKBuilding_List!$A$1:$D$476,3,FALSE)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VLOOKUP(A253,[5]UKBuilding_List!$A$1:$D$476,3,FALSE)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VLOOKUP(A254,[5]UKBuilding_List!$A$1:$D$476,3,FALSE)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VLOOKUP(A255,[5]UKBuilding_List!$A$1:$D$476,3,FALSE)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VLOOKUP(A256,[5]UKBuilding_List!$A$1:$D$476,3,FALSE)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VLOOKUP(A257,[5]UKBuilding_List!$A$1:$D$476,3,FALSE)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VLOOKUP(A258,[5]UKBuilding_List!$A$1:$D$476,3,FALSE)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VLOOKUP(A259,[5]UKBuilding_List!$A$1:$D$476,3,FALSE)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VLOOKUP(A260,[5]UKBuilding_List!$A$1:$D$476,3,FALSE)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VLOOKUP(A261,[5]UKBuilding_List!$A$1:$D$476,3,FALSE)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VLOOKUP(A262,[5]UKBuilding_List!$A$1:$D$476,3,FALSE)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VLOOKUP(A263,[5]UKBuilding_List!$A$1:$D$476,3,FALSE)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VLOOKUP(A264,[5]UKBuilding_List!$A$1:$D$476,3,FALSE)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VLOOKUP(A265,[5]UKBuilding_List!$A$1:$D$476,3,FALSE)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VLOOKUP(A266,[5]UKBuilding_List!$A$1:$D$476,3,FALSE)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VLOOKUP(A267,[5]UKBuilding_List!$A$1:$D$476,3,FALSE)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VLOOKUP(A268,[5]UKBuilding_List!$A$1:$D$476,3,FALSE)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VLOOKUP(A269,[5]UKBuilding_List!$A$1:$D$476,3,FALSE)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VLOOKUP(A270,[5]UKBuilding_List!$A$1:$D$476,3,FALSE)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VLOOKUP(A271,[5]UKBuilding_List!$A$1:$D$476,3,FALSE)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VLOOKUP(A272,[5]UKBuilding_List!$A$1:$D$476,3,FALSE)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VLOOKUP(A273,[5]UKBuilding_List!$A$1:$D$476,3,FALSE)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VLOOKUP(A274,[5]UKBuilding_List!$A$1:$D$476,3,FALSE)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VLOOKUP(A275,[5]UKBuilding_List!$A$1:$D$476,3,FALSE)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VLOOKUP(A276,[5]UKBuilding_List!$A$1:$D$476,3,FALSE)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VLOOKUP(A277,[5]UKBuilding_List!$A$1:$D$476,3,FALSE)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VLOOKUP(A278,[5]UKBuilding_List!$A$1:$D$476,3,FALSE)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VLOOKUP(A279,[5]UKBuilding_List!$A$1:$D$476,3,FALSE)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VLOOKUP(A280,[5]UKBuilding_List!$A$1:$D$476,3,FALSE)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VLOOKUP(A281,[5]UKBuilding_List!$A$1:$D$476,3,FALSE)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VLOOKUP(A282,[5]UKBuilding_List!$A$1:$D$476,3,FALSE)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VLOOKUP(A283,[5]UKBuilding_List!$A$1:$D$476,3,FALSE)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VLOOKUP(A284,[5]UKBuilding_List!$A$1:$D$476,3,FALSE)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VLOOKUP(A285,[5]UKBuilding_List!$A$1:$D$476,3,FALSE)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VLOOKUP(A286,[5]UKBuilding_List!$A$1:$D$476,3,FALSE)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VLOOKUP(A287,[5]UKBuilding_List!$A$1:$D$476,3,FALSE)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VLOOKUP(A288,[5]UKBuilding_List!$A$1:$D$476,3,FALSE)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VLOOKUP(A289,[5]UKBuilding_List!$A$1:$D$476,3,FALSE)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VLOOKUP(A290,[5]UKBuilding_List!$A$1:$D$476,3,FALSE)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VLOOKUP(A291,[5]UKBuilding_List!$A$1:$D$476,3,FALSE)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VLOOKUP(A292,[5]UKBuilding_List!$A$1:$D$476,3,FALSE)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VLOOKUP(A293,[5]UKBuilding_List!$A$1:$D$476,3,FALSE)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VLOOKUP(A294,[5]UKBuilding_List!$A$1:$D$476,3,FALSE)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VLOOKUP(A295,[5]UKBuilding_List!$A$1:$D$476,3,FALSE)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VLOOKUP(A296,[5]UKBuilding_List!$A$1:$D$476,3,FALSE)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VLOOKUP(A297,[5]UKBuilding_List!$A$1:$D$476,3,FALSE)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VLOOKUP(A298,[5]UKBuilding_List!$A$1:$D$476,3,FALSE)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VLOOKUP(A299,[5]UKBuilding_List!$A$1:$D$476,3,FALSE)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VLOOKUP(A300,[5]UKBuilding_List!$A$1:$D$476,3,FALSE)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VLOOKUP(A301,[5]UKBuilding_List!$A$1:$D$476,3,FALSE)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VLOOKUP(A302,[5]UKBuilding_List!$A$1:$D$476,3,FALSE)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VLOOKUP(A303,[5]UKBuilding_List!$A$1:$D$476,3,FALSE)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VLOOKUP(A304,[5]UKBuilding_List!$A$1:$D$476,3,FALSE)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VLOOKUP(A305,[5]UKBuilding_List!$A$1:$D$476,3,FALSE)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VLOOKUP(A306,[5]UKBuilding_List!$A$1:$D$476,3,FALSE)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VLOOKUP(A307,[5]UKBuilding_List!$A$1:$D$476,3,FALSE)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VLOOKUP(A308,[5]UKBuilding_List!$A$1:$D$476,3,FALSE)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VLOOKUP(A309,[5]UKBuilding_List!$A$1:$D$476,3,FALSE)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VLOOKUP(A310,[5]UKBuilding_List!$A$1:$D$476,3,FALSE)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VLOOKUP(A311,[5]UKBuilding_List!$A$1:$D$476,3,FALSE)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VLOOKUP(A312,[5]UKBuilding_List!$A$1:$D$476,3,FALSE)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VLOOKUP(A313,[5]UKBuilding_List!$A$1:$D$476,3,FALSE)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VLOOKUP(A314,[5]UKBuilding_List!$A$1:$D$476,3,FALSE)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VLOOKUP(A315,[5]UKBuilding_List!$A$1:$D$476,3,FALSE)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VLOOKUP(A316,[5]UKBuilding_List!$A$1:$D$476,3,FALSE)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VLOOKUP(A317,[5]UKBuilding_List!$A$1:$D$476,3,FALSE)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VLOOKUP(A318,[5]UKBuilding_List!$A$1:$D$476,3,FALSE)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VLOOKUP(A319,[5]UKBuilding_List!$A$1:$D$476,3,FALSE)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VLOOKUP(A320,[5]UKBuilding_List!$A$1:$D$476,3,FALSE)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VLOOKUP(A321,[5]UKBuilding_List!$A$1:$D$476,3,FALSE)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VLOOKUP(A322,[5]UKBuilding_List!$A$1:$D$476,3,FALSE)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VLOOKUP(A323,[5]UKBuilding_List!$A$1:$D$476,3,FALSE)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VLOOKUP(A324,[5]UKBuilding_List!$A$1:$D$476,3,FALSE)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VLOOKUP(A325,[5]UKBuilding_List!$A$1:$D$476,3,FALSE)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VLOOKUP(A326,[5]UKBuilding_List!$A$1:$D$476,3,FALSE)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VLOOKUP(A327,[5]UKBuilding_List!$A$1:$D$476,3,FALSE)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VLOOKUP(A328,[5]UKBuilding_List!$A$1:$D$476,3,FALSE)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VLOOKUP(A329,[5]UKBuilding_List!$A$1:$D$476,3,FALSE)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VLOOKUP(A330,[5]UKBuilding_List!$A$1:$D$476,3,FALSE)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VLOOKUP(A331,[5]UKBuilding_List!$A$1:$D$476,3,FALSE)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VLOOKUP(A332,[5]UKBuilding_List!$A$1:$D$476,3,FALSE)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VLOOKUP(A333,[5]UKBuilding_List!$A$1:$D$476,3,FALSE)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VLOOKUP(A334,[5]UKBuilding_List!$A$1:$D$476,3,FALSE)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VLOOKUP(A335,[5]UKBuilding_List!$A$1:$D$476,3,FALSE)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VLOOKUP(A336,[5]UKBuilding_List!$A$1:$D$476,3,FALSE)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VLOOKUP(A337,[5]UKBuilding_List!$A$1:$D$476,3,FALSE)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VLOOKUP(A338,[5]UKBuilding_List!$A$1:$D$476,3,FALSE)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VLOOKUP(A339,[5]UKBuilding_List!$A$1:$D$476,3,FALSE)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VLOOKUP(A340,[5]UKBuilding_List!$A$1:$D$476,3,FALSE)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VLOOKUP(A341,[5]UKBuilding_List!$A$1:$D$476,3,FALSE)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VLOOKUP(A342,[5]UKBuilding_List!$A$1:$D$476,3,FALSE)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VLOOKUP(A343,[5]UKBuilding_List!$A$1:$D$476,3,FALSE)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VLOOKUP(A344,[5]UKBuilding_List!$A$1:$D$476,3,FALSE)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VLOOKUP(A345,[5]UKBuilding_List!$A$1:$D$476,3,FALSE)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VLOOKUP(A346,[5]UKBuilding_List!$A$1:$D$476,3,FALSE)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VLOOKUP(A347,[5]UKBuilding_List!$A$1:$D$476,3,FALSE)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VLOOKUP(A348,[5]UKBuilding_List!$A$1:$D$476,3,FALSE)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VLOOKUP(A349,[5]UKBuilding_List!$A$1:$D$476,3,FALSE)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VLOOKUP(A350,[5]UKBuilding_List!$A$1:$D$476,3,FALSE)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VLOOKUP(A351,[5]UKBuilding_List!$A$1:$D$476,3,FALSE)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VLOOKUP(A352,[5]UKBuilding_List!$A$1:$D$476,3,FALSE)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VLOOKUP(A353,[5]UKBuilding_List!$A$1:$D$476,3,FALSE)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VLOOKUP(A354,[5]UKBuilding_List!$A$1:$D$476,3,FALSE)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VLOOKUP(A355,[5]UKBuilding_List!$A$1:$D$476,3,FALSE)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VLOOKUP(A356,[5]UKBuilding_List!$A$1:$D$476,3,FALSE)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VLOOKUP(A357,[5]UKBuilding_List!$A$1:$D$476,3,FALSE)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VLOOKUP(A358,[5]UKBuilding_List!$A$1:$D$476,3,FALSE)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VLOOKUP(A359,[5]UKBuilding_List!$A$1:$D$476,3,FALSE)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VLOOKUP(A360,[5]UKBuilding_List!$A$1:$D$476,3,FALSE)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VLOOKUP(A361,[5]UKBuilding_List!$A$1:$D$476,3,FALSE)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VLOOKUP(A362,[5]UKBuilding_List!$A$1:$D$476,3,FALSE)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VLOOKUP(A363,[5]UKBuilding_List!$A$1:$D$476,3,FALSE)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VLOOKUP(A364,[5]UKBuilding_List!$A$1:$D$476,3,FALSE)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VLOOKUP(A365,[5]UKBuilding_List!$A$1:$D$476,3,FALSE)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VLOOKUP(A366,[5]UKBuilding_List!$A$1:$D$476,3,FALSE)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VLOOKUP(A367,[5]UKBuilding_List!$A$1:$D$476,3,FALSE)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VLOOKUP(A368,[5]UKBuilding_List!$A$1:$D$476,3,FALSE)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VLOOKUP(A369,[5]UKBuilding_List!$A$1:$D$476,3,FALSE)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VLOOKUP(A370,[5]UKBuilding_List!$A$1:$D$476,3,FALSE)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VLOOKUP(A371,[5]UKBuilding_List!$A$1:$D$476,3,FALSE)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VLOOKUP(A372,[5]UKBuilding_List!$A$1:$D$476,3,FALSE)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VLOOKUP(A373,[5]UKBuilding_List!$A$1:$D$476,3,FALSE)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VLOOKUP(A374,[5]UKBuilding_List!$A$1:$D$476,3,FALSE)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VLOOKUP(A375,[5]UKBuilding_List!$A$1:$D$476,3,FALSE)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VLOOKUP(A376,[5]UKBuilding_List!$A$1:$D$476,3,FALSE)</f>
        <v>1101 S. Limestone</v>
      </c>
      <c r="C376" s="1"/>
    </row>
    <row r="377" spans="1:3" x14ac:dyDescent="0.25">
      <c r="A377" s="2" t="str">
        <f>([4]UKBuilding_List!A377)</f>
        <v>9362</v>
      </c>
      <c r="B377" s="3" t="str">
        <f>VLOOKUP(A377,[5]UKBuilding_List!$A$1:$D$476,3,FALSE)</f>
        <v>114 Conn Terrace</v>
      </c>
      <c r="C377" s="1"/>
    </row>
    <row r="378" spans="1:3" x14ac:dyDescent="0.25">
      <c r="A378" s="2" t="str">
        <f>([4]UKBuilding_List!A378)</f>
        <v>9363</v>
      </c>
      <c r="B378" s="3" t="str">
        <f>VLOOKUP(A378,[5]UKBuilding_List!$A$1:$D$476,3,FALSE)</f>
        <v>116 Conn Terrace</v>
      </c>
      <c r="C378" s="1"/>
    </row>
    <row r="379" spans="1:3" x14ac:dyDescent="0.25">
      <c r="A379" s="2">
        <f>([4]UKBuilding_List!A379)</f>
        <v>9813</v>
      </c>
      <c r="B379" s="3" t="str">
        <f>VLOOKUP(A379,[5]UKBuilding_List!$A$1:$D$476,3,FALSE)</f>
        <v>Child Development Center of the Bluegrass, Inc.</v>
      </c>
      <c r="C379" s="1"/>
    </row>
    <row r="380" spans="1:3" x14ac:dyDescent="0.25">
      <c r="A380" s="2" t="str">
        <f>([4]UKBuilding_List!A380)</f>
        <v>9853</v>
      </c>
      <c r="B380" s="3" t="str">
        <f>VLOOKUP(A380,[5]UKBuilding_List!$A$1:$D$476,3,FALSE)</f>
        <v>Shriners Hospitals for Children Medical Center - Lexington</v>
      </c>
      <c r="C380" s="1"/>
    </row>
    <row r="381" spans="1:3" x14ac:dyDescent="0.25">
      <c r="A381" s="2" t="str">
        <f>([4]UKBuilding_List!A381)</f>
        <v>9854</v>
      </c>
      <c r="B381" s="3" t="str">
        <f>VLOOKUP(A381,[5]UKBuilding_List!$A$1:$D$476,3,FALSE)</f>
        <v>Anthropology Research Building</v>
      </c>
      <c r="C381" s="1"/>
    </row>
    <row r="382" spans="1:3" x14ac:dyDescent="0.25">
      <c r="A382" s="2" t="str">
        <f>([4]UKBuilding_List!A382)</f>
        <v>9861</v>
      </c>
      <c r="B382" s="3" t="str">
        <f>VLOOKUP(A382,[5]UKBuilding_List!$A$1:$D$476,3,FALSE)</f>
        <v>845 Angliana Ave</v>
      </c>
      <c r="C382" s="1"/>
    </row>
    <row r="383" spans="1:3" x14ac:dyDescent="0.25">
      <c r="A383" s="2" t="str">
        <f>([4]UKBuilding_List!A383)</f>
        <v>9925</v>
      </c>
      <c r="B383" s="3" t="str">
        <f>VLOOKUP(A383,[5]UKBuilding_List!$A$1:$D$476,3,FALSE)</f>
        <v>Alpha Phi Sorority</v>
      </c>
      <c r="C383" s="1"/>
    </row>
    <row r="384" spans="1:3" x14ac:dyDescent="0.25">
      <c r="A384" s="2" t="str">
        <f>([4]UKBuilding_List!A384)</f>
        <v>9983</v>
      </c>
      <c r="B384" s="3" t="str">
        <f>VLOOKUP(A384,[5]UKBuilding_List!$A$1:$D$476,3,FALSE)</f>
        <v>College of Medicine Building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VLOOKUP(A385,[5]UKBuilding_List!$A$1:$D$476,3,FALSE)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VLOOKUP(A386,[5]UKBuilding_List!$A$1:$D$476,3,FALSE)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>
        <f>([4]UKBuilding_List!A414)</f>
        <v>0</v>
      </c>
      <c r="B414" s="3" t="e">
        <f>VLOOKUP(A414,[5]UKBuilding_List!$A$1:$D$476,3,FALSE)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2017-01-12T14:54:17Z</dcterms:modified>
</cp:coreProperties>
</file>