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6" i="1"/>
  <c r="J7" i="1"/>
  <c r="J8" i="1"/>
  <c r="J9" i="1"/>
  <c r="J10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6" i="1"/>
  <c r="H37" i="1" l="1"/>
  <c r="G37" i="1"/>
  <c r="M37" i="1" l="1"/>
  <c r="K2" i="1" s="1"/>
  <c r="J37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<sst xmlns="http://schemas.openxmlformats.org/spreadsheetml/2006/main" count="141" uniqueCount="82">
  <si>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</si>
  <si>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</si>
  <si>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</si>
  <si>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</si>
  <si>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</si>
  <si>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</si>
  <si>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</si>
  <si>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</si>
  <si>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</si>
  <si>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</si>
  <si>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</si>
  <si>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</si>
  <si>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</si>
  <si>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</si>
  <si>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</si>
  <si>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</si>
  <si>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</si>
  <si>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</si>
  <si>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</si>
  <si>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</si>
  <si>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</si>
  <si>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</si>
  <si>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</si>
  <si>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</si>
  <si>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</si>
  <si>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</si>
  <si>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</si>
  <si>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</si>
  <si>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</si>
  <si>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</si>
  <si>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</si>
  <si>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</si>
  <si>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</si>
  <si>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</si>
  <si>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</si>
  <si>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</si>
  <si>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</si>
  <si>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</si>
  <si>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</si>
  <si>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</si>
  <si>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</si>
  <si>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</si>
  <si>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</si>
  <si>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</si>
  <si>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</si>
  <si>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</si>
  <si>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</si>
  <si>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</si>
  <si>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</si>
  <si>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</si>
  <si>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</si>
  <si>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</si>
  <si>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</si>
  <si>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</si>
  <si>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</si>
  <si>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</si>
  <si>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</si>
  <si>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</si>
  <si>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</si>
  <si>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</si>
  <si>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</si>
  <si>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</si>
  <si>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</si>
  <si>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</si>
  <si>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0054</t>
  </si>
  <si>
    <t>0203</t>
  </si>
  <si>
    <t>0203A</t>
  </si>
  <si>
    <t>0204</t>
  </si>
  <si>
    <t>02</t>
  </si>
  <si>
    <t>0209</t>
  </si>
  <si>
    <t>0209A</t>
  </si>
  <si>
    <t>0209B</t>
  </si>
  <si>
    <t>0209A1</t>
  </si>
  <si>
    <t>0209A2</t>
  </si>
  <si>
    <t>Room deleted. Square footage combined into renovation.</t>
  </si>
  <si>
    <t>New door added</t>
  </si>
  <si>
    <t>Square foot changed per renovation drawings</t>
  </si>
  <si>
    <t>Room created per renovation drawings</t>
  </si>
  <si>
    <t>0210E</t>
  </si>
  <si>
    <t>210A</t>
  </si>
  <si>
    <t>RoomID missing</t>
  </si>
  <si>
    <t>Square foot previously was included with 210E.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</si>
</sst>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0" borderId="0" xfId="0" quotePrefix="1" applyNumberFormat="1" applyProtection="1">
      <protection locked="0"/>
    </xf>
    <xf numFmtId="0" fontId="24" fillId="0" borderId="0" xfId="42" applyFont="1" applyAlignment="1" applyProtection="1">
      <alignment horizontal="left"/>
      <protection locked="0"/>
    </xf>
    <xf numFmtId="49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Border="1" applyAlignment="1" applyProtection="1">
      <alignment wrapText="1"/>
      <protection locked="0"/>
    </xf>
    <xf numFmtId="14" fontId="14" fillId="0" borderId="0" xfId="0" applyNumberFormat="1" applyFont="1" applyBorder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zoomScale="90" zoomScaleNormal="90" workbookViewId="0">
      <selection activeCell="P10" sqref="P10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7" width="18.5703125" style="17" customWidth="1"/>
    <col min="8" max="8" width="25.28515625" style="17" bestFit="1" customWidth="1"/>
    <col min="9" max="9" width="30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62" t="s">
        <v>64</v>
      </c>
      <c r="C1" s="62"/>
      <c r="F1" s="18" t="s">
        <v>10</v>
      </c>
      <c r="G1" s="19">
        <v>41600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63" t="str">
        <f>VLOOKUP(B1,BuildingList!A:B,2,FALSE)</f>
        <v>Funkhouser Building</v>
      </c>
      <c r="C2" s="63"/>
      <c r="F2" s="25" t="s">
        <v>12</v>
      </c>
      <c r="G2" s="26" t="s">
        <v>51</v>
      </c>
      <c r="J2" s="15">
        <f>G37-J37</f>
        <v>4</v>
      </c>
      <c r="K2" s="15">
        <f>H37-M37</f>
        <v>3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65</v>
      </c>
      <c r="B6" s="30" t="s">
        <v>68</v>
      </c>
      <c r="C6" s="11" t="s">
        <v>31</v>
      </c>
      <c r="D6" s="17" t="s">
        <v>5</v>
      </c>
      <c r="E6" s="36">
        <v>201</v>
      </c>
      <c r="F6" s="36">
        <v>207</v>
      </c>
      <c r="G6" s="36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66</v>
      </c>
      <c r="B7" s="30" t="s">
        <v>68</v>
      </c>
      <c r="C7" s="11" t="s">
        <v>21</v>
      </c>
      <c r="D7" s="17" t="s">
        <v>5</v>
      </c>
      <c r="E7" s="36">
        <v>214</v>
      </c>
      <c r="F7" s="36">
        <v>221</v>
      </c>
      <c r="G7" s="36" t="s">
        <v>3</v>
      </c>
      <c r="H7" s="17" t="s">
        <v>60</v>
      </c>
      <c r="I7" s="11" t="s">
        <v>75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5" t="s">
        <v>67</v>
      </c>
      <c r="B8" s="30" t="s">
        <v>68</v>
      </c>
      <c r="C8" s="11" t="s">
        <v>31</v>
      </c>
      <c r="D8" s="17" t="s">
        <v>5</v>
      </c>
      <c r="E8" s="36">
        <v>167</v>
      </c>
      <c r="F8" s="36">
        <v>172</v>
      </c>
      <c r="G8" s="36" t="s">
        <v>13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30" x14ac:dyDescent="0.25">
      <c r="A9" s="35" t="s">
        <v>69</v>
      </c>
      <c r="B9" s="30" t="s">
        <v>68</v>
      </c>
      <c r="C9" s="11" t="s">
        <v>31</v>
      </c>
      <c r="D9" s="17" t="s">
        <v>5</v>
      </c>
      <c r="E9" s="39">
        <v>498</v>
      </c>
      <c r="F9" s="39">
        <v>496</v>
      </c>
      <c r="G9" s="36" t="s">
        <v>13</v>
      </c>
      <c r="H9" s="17" t="s">
        <v>13</v>
      </c>
      <c r="I9" s="11" t="s">
        <v>76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30" x14ac:dyDescent="0.25">
      <c r="A10" s="40" t="s">
        <v>70</v>
      </c>
      <c r="B10" s="30" t="s">
        <v>68</v>
      </c>
      <c r="C10" s="11" t="s">
        <v>22</v>
      </c>
      <c r="D10" s="17" t="s">
        <v>5</v>
      </c>
      <c r="E10" s="36">
        <v>321</v>
      </c>
      <c r="F10" s="36">
        <v>89</v>
      </c>
      <c r="G10" s="36" t="s">
        <v>3</v>
      </c>
      <c r="H10" s="17" t="s">
        <v>18</v>
      </c>
      <c r="I10" s="11" t="s">
        <v>76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30" x14ac:dyDescent="0.25">
      <c r="A11" s="40" t="s">
        <v>72</v>
      </c>
      <c r="B11" s="30" t="s">
        <v>68</v>
      </c>
      <c r="C11" s="11" t="s">
        <v>54</v>
      </c>
      <c r="D11" s="17" t="s">
        <v>13</v>
      </c>
      <c r="E11" s="36">
        <v>148</v>
      </c>
      <c r="F11" s="36">
        <v>148</v>
      </c>
      <c r="G11" s="36" t="s">
        <v>3</v>
      </c>
      <c r="H11" s="17" t="s">
        <v>18</v>
      </c>
      <c r="I11" s="11" t="s">
        <v>77</v>
      </c>
      <c r="J11" s="10"/>
      <c r="K11" s="37"/>
      <c r="L11" s="10"/>
      <c r="M11" s="10"/>
      <c r="N11" s="37"/>
      <c r="O11" s="10"/>
    </row>
    <row r="12" spans="1:16" ht="30" x14ac:dyDescent="0.25">
      <c r="A12" s="40" t="s">
        <v>73</v>
      </c>
      <c r="B12" s="30" t="s">
        <v>68</v>
      </c>
      <c r="C12" s="11" t="s">
        <v>54</v>
      </c>
      <c r="D12" s="17" t="s">
        <v>13</v>
      </c>
      <c r="E12" s="36">
        <v>148</v>
      </c>
      <c r="F12" s="36">
        <v>145</v>
      </c>
      <c r="G12" s="36" t="s">
        <v>3</v>
      </c>
      <c r="H12" s="17" t="s">
        <v>18</v>
      </c>
      <c r="I12" s="11" t="s">
        <v>77</v>
      </c>
      <c r="J12" s="10"/>
      <c r="K12" s="37"/>
      <c r="L12" s="10"/>
      <c r="M12" s="10"/>
      <c r="N12" s="37"/>
      <c r="O12" s="10"/>
    </row>
    <row r="13" spans="1:16" s="58" customFormat="1" ht="30" x14ac:dyDescent="0.25">
      <c r="A13" s="55" t="s">
        <v>71</v>
      </c>
      <c r="B13" s="56" t="s">
        <v>68</v>
      </c>
      <c r="C13" s="57" t="s">
        <v>56</v>
      </c>
      <c r="D13" s="58" t="s">
        <v>13</v>
      </c>
      <c r="E13" s="59">
        <v>69</v>
      </c>
      <c r="F13" s="59"/>
      <c r="G13" s="59" t="s">
        <v>57</v>
      </c>
      <c r="H13" s="58" t="s">
        <v>58</v>
      </c>
      <c r="I13" s="57" t="s">
        <v>74</v>
      </c>
      <c r="J13" s="60">
        <f>IF(G13="No Change","N/A",IF(G13="New Tag Required",Lookup!F:F,IF(G13="Remove Old Tag",Lookup!F:F,IF(G13="N/A","N/A",""))))</f>
        <v>0</v>
      </c>
      <c r="K13" s="61"/>
      <c r="L13" s="60"/>
      <c r="M13" s="60">
        <f>IF(H13="No Change","N/A",IF(H13="New Tag Required",Lookup!F:F,IF(H13="Remove Old Sign",Lookup!F:F,IF(H13="N/A","N/A",""))))</f>
        <v>0</v>
      </c>
      <c r="N13" s="61"/>
      <c r="O13" s="60"/>
    </row>
    <row r="14" spans="1:16" x14ac:dyDescent="0.25">
      <c r="A14" s="40" t="s">
        <v>78</v>
      </c>
      <c r="B14" s="54" t="s">
        <v>68</v>
      </c>
      <c r="C14" s="11" t="s">
        <v>54</v>
      </c>
      <c r="D14" s="17" t="s">
        <v>5</v>
      </c>
      <c r="E14" s="36">
        <v>0</v>
      </c>
      <c r="F14" s="36">
        <v>50</v>
      </c>
      <c r="G14" s="36" t="s">
        <v>13</v>
      </c>
      <c r="H14" s="17" t="s">
        <v>13</v>
      </c>
      <c r="I14" s="11" t="s">
        <v>80</v>
      </c>
      <c r="J14" s="10" t="str">
        <f>IF(G14="No Change","N/A",IF(G14="New Tag Required",Lookup!F:F,IF(G14="Remove Old Tag",Lookup!F:F,IF(G14="N/A","N/A",""))))</f>
        <v>N/A</v>
      </c>
      <c r="K14" s="37"/>
      <c r="L14" s="10"/>
      <c r="M14" s="10" t="str">
        <f>IF(H14="No Change","N/A",IF(H14="New Tag Required",Lookup!F:F,IF(H14="Remove Old Sign",Lookup!F:F,IF(H14="N/A","N/A",""))))</f>
        <v>N/A</v>
      </c>
      <c r="N14" s="37"/>
      <c r="O14" s="10"/>
    </row>
    <row r="15" spans="1:16" ht="30" x14ac:dyDescent="0.25">
      <c r="A15" s="40" t="s">
        <v>79</v>
      </c>
      <c r="B15" s="30" t="s">
        <v>68</v>
      </c>
      <c r="C15" s="11" t="s">
        <v>22</v>
      </c>
      <c r="D15" s="17" t="s">
        <v>5</v>
      </c>
      <c r="E15" s="36">
        <v>160</v>
      </c>
      <c r="F15" s="36">
        <v>109</v>
      </c>
      <c r="G15" s="36" t="s">
        <v>13</v>
      </c>
      <c r="H15" s="17" t="s">
        <v>13</v>
      </c>
      <c r="I15" s="11" t="s">
        <v>81</v>
      </c>
      <c r="J15" s="10" t="str">
        <f>IF(G15="No Change","N/A",IF(G15="New Tag Required",Lookup!F:F,IF(G15="Remove Old Tag",Lookup!F:F,IF(G15="N/A","N/A",""))))</f>
        <v>N/A</v>
      </c>
      <c r="K15" s="37"/>
      <c r="L15" s="10"/>
      <c r="M15" s="10" t="str">
        <f>IF(H15="No Change","N/A",IF(H15="New Tag Required",Lookup!F:F,IF(H15="Remove Old Sign",Lookup!F:F,IF(H15="N/A","N/A",""))))</f>
        <v>N/A</v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37"/>
      <c r="L16" s="10"/>
      <c r="M16" s="10" t="str">
        <f>IF(H16="No Change","N/A",IF(H16="New Tag Required",Lookup!F:F,IF(H16="Remove Old Sign",Lookup!F:F,IF(H16="N/A","N/A",""))))</f>
        <v/>
      </c>
      <c r="N16" s="37"/>
      <c r="O16" s="10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37"/>
      <c r="L17" s="10"/>
      <c r="M17" s="10" t="str">
        <f>IF(H17="No Change","N/A",IF(H17="New Tag Required",Lookup!F:F,IF(H17="Remove Old Sign",Lookup!F:F,IF(H17="N/A","N/A",""))))</f>
        <v/>
      </c>
      <c r="N17" s="37"/>
      <c r="O17" s="10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42"/>
      <c r="G23" s="36"/>
      <c r="J23" s="10" t="str">
        <f>IF(G23="No Change","N/A",IF(G23="New Tag Required",Lookup!F:F,IF(G23="Remove Old Tag",Lookup!F:F,IF(G23="N/A","N/A",""))))</f>
        <v/>
      </c>
      <c r="K23" s="41"/>
      <c r="L23" s="11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1"/>
      <c r="L24" s="11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1"/>
      <c r="O25" s="11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1"/>
      <c r="O26" s="11"/>
    </row>
    <row r="27" spans="1:15" x14ac:dyDescent="0.25">
      <c r="A27" s="40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40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x14ac:dyDescent="0.25">
      <c r="A33" s="38"/>
      <c r="C33" s="11"/>
      <c r="E33" s="36"/>
      <c r="F33" s="36"/>
      <c r="G33" s="36"/>
      <c r="J33" s="10" t="str">
        <f>IF(G33="No Change","N/A",IF(G33="New Tag Required",Lookup!F:F,IF(G33="Remove Old Tag",Lookup!F:F,IF(G33="N/A","N/A",""))))</f>
        <v/>
      </c>
      <c r="K33" s="43"/>
      <c r="M33" s="10" t="str">
        <f>IF(H33="No Change","N/A",IF(H33="New Tag Required",Lookup!F:F,IF(H33="Remove Old Sign",Lookup!F:F,IF(H33="N/A","N/A",""))))</f>
        <v/>
      </c>
      <c r="N33" s="43"/>
    </row>
    <row r="34" spans="1:14" x14ac:dyDescent="0.25">
      <c r="A34" s="38"/>
      <c r="C34" s="11"/>
      <c r="E34" s="36"/>
      <c r="F34" s="36"/>
      <c r="G34" s="36"/>
      <c r="J34" s="10" t="str">
        <f>IF(G34="No Change","N/A",IF(G34="New Tag Required",Lookup!F:F,IF(G34="Remove Old Tag",Lookup!F:F,IF(G34="N/A","N/A",""))))</f>
        <v/>
      </c>
      <c r="K34" s="43"/>
      <c r="M34" s="10" t="str">
        <f>IF(H34="No Change","N/A",IF(H34="New Tag Required",Lookup!F:F,IF(H34="Remove Old Sign",Lookup!F:F,IF(H34="N/A","N/A",""))))</f>
        <v/>
      </c>
      <c r="N34" s="43"/>
    </row>
    <row r="35" spans="1:14" ht="15.75" thickBot="1" x14ac:dyDescent="0.3">
      <c r="A35" s="38"/>
      <c r="C35" s="11"/>
      <c r="E35" s="36"/>
      <c r="F35" s="36"/>
      <c r="G35" s="36"/>
      <c r="K35" s="43"/>
      <c r="N35" s="43"/>
    </row>
    <row r="36" spans="1:14" ht="45" x14ac:dyDescent="0.25">
      <c r="A36" s="38"/>
      <c r="C36" s="11"/>
      <c r="E36" s="36"/>
      <c r="F36" s="36"/>
      <c r="G36" s="44" t="s">
        <v>47</v>
      </c>
      <c r="H36" s="45" t="s">
        <v>48</v>
      </c>
      <c r="J36" s="46" t="s">
        <v>42</v>
      </c>
      <c r="K36" s="10"/>
      <c r="L36" s="10"/>
      <c r="M36" s="46" t="s">
        <v>43</v>
      </c>
    </row>
    <row r="37" spans="1:14" ht="15.75" thickBot="1" x14ac:dyDescent="0.3">
      <c r="A37" s="38"/>
      <c r="C37" s="11"/>
      <c r="E37" s="36"/>
      <c r="F37" s="36"/>
      <c r="G37" s="14">
        <f>COUNTIF(G6:G36,"New Tag Required")</f>
        <v>4</v>
      </c>
      <c r="H37" s="13">
        <f>COUNTIF(H6:H36,"New Sign Required")</f>
        <v>3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38"/>
      <c r="C43" s="11"/>
      <c r="E43" s="36"/>
      <c r="F43" s="36"/>
      <c r="G43" s="36"/>
    </row>
    <row r="44" spans="1:14" x14ac:dyDescent="0.25">
      <c r="A44" s="38"/>
      <c r="C44" s="11"/>
      <c r="E44" s="36"/>
      <c r="F44" s="36"/>
      <c r="G44" s="36"/>
    </row>
    <row r="45" spans="1:14" x14ac:dyDescent="0.25">
      <c r="A45" s="47"/>
      <c r="C45" s="11"/>
      <c r="E45" s="36"/>
      <c r="F45" s="48"/>
      <c r="G45" s="36"/>
    </row>
    <row r="46" spans="1:14" x14ac:dyDescent="0.25">
      <c r="A46" s="47"/>
      <c r="C46" s="11"/>
      <c r="E46" s="36"/>
      <c r="F46" s="48"/>
      <c r="G46" s="36"/>
    </row>
    <row r="47" spans="1:14" x14ac:dyDescent="0.25">
      <c r="A47" s="47"/>
      <c r="C47" s="11"/>
      <c r="E47" s="36"/>
      <c r="F47" s="49"/>
      <c r="G47" s="36"/>
    </row>
    <row r="48" spans="1:14" x14ac:dyDescent="0.25">
      <c r="A48" s="38"/>
      <c r="C48" s="11"/>
      <c r="E48" s="36"/>
      <c r="F48" s="48"/>
      <c r="G48" s="36"/>
    </row>
    <row r="49" spans="1:7" x14ac:dyDescent="0.25">
      <c r="A49" s="38"/>
      <c r="C49" s="11"/>
      <c r="E49" s="36"/>
      <c r="F49" s="48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0"/>
      <c r="C52" s="11"/>
      <c r="E52" s="36"/>
      <c r="F52" s="36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1"/>
      <c r="C54" s="11"/>
      <c r="E54" s="36"/>
      <c r="F54" s="42"/>
      <c r="G54" s="36"/>
    </row>
    <row r="55" spans="1:7" x14ac:dyDescent="0.25">
      <c r="A55" s="50"/>
      <c r="C55" s="11"/>
      <c r="E55" s="36"/>
      <c r="F55" s="36"/>
      <c r="G55" s="36"/>
    </row>
    <row r="56" spans="1:7" x14ac:dyDescent="0.25">
      <c r="A56" s="50"/>
      <c r="C56" s="11"/>
      <c r="E56" s="36"/>
      <c r="F56" s="36"/>
      <c r="G56" s="36"/>
    </row>
    <row r="57" spans="1:7" x14ac:dyDescent="0.25">
      <c r="A57" s="38"/>
      <c r="C57" s="11"/>
      <c r="E57" s="36"/>
      <c r="F57" s="36"/>
      <c r="G57" s="36"/>
    </row>
    <row r="58" spans="1:7" x14ac:dyDescent="0.25">
      <c r="A58" s="38"/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203" spans="3:3" x14ac:dyDescent="0.25">
      <c r="C20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2:G56">
    <cfRule type="containsText" dxfId="41" priority="122" operator="containsText" text="New Tag Required">
      <formula>NOT(ISERROR(SEARCH("New Tag Required",G42)))</formula>
    </cfRule>
  </conditionalFormatting>
  <conditionalFormatting sqref="D42:D102 D6 D8">
    <cfRule type="containsText" dxfId="40" priority="121" operator="containsText" text="Yes">
      <formula>NOT(ISERROR(SEARCH("Yes",D6)))</formula>
    </cfRule>
  </conditionalFormatting>
  <conditionalFormatting sqref="H42:H102 H203:H424">
    <cfRule type="containsText" dxfId="39" priority="109" operator="containsText" text="New Sign Required">
      <formula>NOT(ISERROR(SEARCH("New Sign Required",H42)))</formula>
    </cfRule>
  </conditionalFormatting>
  <conditionalFormatting sqref="G42:G102">
    <cfRule type="containsText" dxfId="38" priority="108" operator="containsText" text="Action Required">
      <formula>NOT(ISERROR(SEARCH("Action Required",G42)))</formula>
    </cfRule>
  </conditionalFormatting>
  <conditionalFormatting sqref="H42:H102">
    <cfRule type="containsText" dxfId="37" priority="107" operator="containsText" text="Action Required">
      <formula>NOT(ISERROR(SEARCH("Action Required",H42)))</formula>
    </cfRule>
  </conditionalFormatting>
  <conditionalFormatting sqref="G6 G38:G41 G10:G35">
    <cfRule type="containsText" dxfId="36" priority="49" operator="containsText" text="New Tag Required">
      <formula>NOT(ISERROR(SEARCH("New Tag Required",G6)))</formula>
    </cfRule>
  </conditionalFormatting>
  <conditionalFormatting sqref="D10:D41">
    <cfRule type="containsText" dxfId="35" priority="48" operator="containsText" text="Yes">
      <formula>NOT(ISERROR(SEARCH("Yes",D10)))</formula>
    </cfRule>
  </conditionalFormatting>
  <conditionalFormatting sqref="H6 H38:H41 H10:H35">
    <cfRule type="containsText" dxfId="34" priority="47" operator="containsText" text="New Sign Required">
      <formula>NOT(ISERROR(SEARCH("New Sign Required",H6)))</formula>
    </cfRule>
  </conditionalFormatting>
  <conditionalFormatting sqref="G6 G38:G41 G10:G35">
    <cfRule type="containsText" dxfId="33" priority="46" operator="containsText" text="Action Required">
      <formula>NOT(ISERROR(SEARCH("Action Required",G6)))</formula>
    </cfRule>
  </conditionalFormatting>
  <conditionalFormatting sqref="H6 H38:H41 H10:H35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3:D202">
    <cfRule type="containsText" dxfId="28" priority="41" operator="containsText" text="Yes">
      <formula>NOT(ISERROR(SEARCH("Yes",D103)))</formula>
    </cfRule>
  </conditionalFormatting>
  <conditionalFormatting sqref="H103:H202">
    <cfRule type="containsText" dxfId="27" priority="40" operator="containsText" text="New Sign Required">
      <formula>NOT(ISERROR(SEARCH("New Sign Required",H103)))</formula>
    </cfRule>
  </conditionalFormatting>
  <conditionalFormatting sqref="G103:G202">
    <cfRule type="containsText" dxfId="26" priority="39" operator="containsText" text="Action Required">
      <formula>NOT(ISERROR(SEARCH("Action Required",G103)))</formula>
    </cfRule>
  </conditionalFormatting>
  <conditionalFormatting sqref="H103:H202">
    <cfRule type="containsText" dxfId="25" priority="38" operator="containsText" text="Action Required">
      <formula>NOT(ISERROR(SEARCH("Action Required",H103)))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4">
    <cfRule type="cellIs" dxfId="13" priority="14" operator="equal">
      <formula>0</formula>
    </cfRule>
  </conditionalFormatting>
  <conditionalFormatting sqref="M6:M34">
    <cfRule type="cellIs" dxfId="12" priority="13" operator="equal">
      <formula>0</formula>
    </cfRule>
  </conditionalFormatting>
  <conditionalFormatting sqref="J6:J34 M6:M34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7">
    <cfRule type="expression" dxfId="8" priority="9">
      <formula>$J6="Log Issues"</formula>
    </cfRule>
  </conditionalFormatting>
  <conditionalFormatting sqref="N6:N17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7">
      <formula1>YesNo</formula1>
    </dataValidation>
    <dataValidation type="list" allowBlank="1" showInputMessage="1" showErrorMessage="1" sqref="H203:H4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[1]Lookup!#REF!</xm:f>
          </x14:formula1>
          <xm:sqref>O6:O17</xm:sqref>
        </x14:dataValidation>
        <x14:dataValidation type="list" allowBlank="1" showInputMessage="1">
          <x14:formula1>
            <xm:f>Lookup!$E$1:$E$18</xm:f>
          </x14:formula1>
          <xm:sqref>C6:C202</xm:sqref>
        </x14:dataValidation>
        <x14:dataValidation type="list" allowBlank="1" showInputMessage="1" showErrorMessage="1">
          <x14:formula1>
            <xm:f>Lookup!$A$1:$A$8</xm:f>
          </x14:formula1>
          <xm:sqref>G6:G34</xm:sqref>
        </x14:dataValidation>
        <x14:dataValidation type="list" allowBlank="1" showInputMessage="1" showErrorMessage="1">
          <x14:formula1>
            <xm:f>Lookup!$D$1:$D$10</xm:f>
          </x14:formula1>
          <xm:sqref>H6:H34</xm:sqref>
        </x14:dataValidation>
        <x14:dataValidation type="list" allowBlank="1" showInputMessage="1" showErrorMessage="1">
          <x14:formula1>
            <xm:f>Lookup!$F$1:$F$7</xm:f>
          </x14:formula1>
          <xm:sqref>J6:J34</xm:sqref>
        </x14:dataValidation>
        <x14:dataValidation type="list" allowBlank="1" showInputMessage="1" showErrorMessage="1">
          <x14:formula1>
            <xm:f>Lookup!$F$1:$F$8</xm:f>
          </x14:formula1>
          <xm:sqref>M6:M34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2013-12-02T20:47:22Z</dcterms:modified>
</cp:coreProperties>
</file>