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30" yWindow="55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8" i="1" l="1"/>
  <c r="H21" i="1" l="1"/>
  <c r="G21" i="1"/>
  <c r="M8" i="1"/>
  <c r="M9" i="1"/>
  <c r="M10" i="1"/>
  <c r="M11" i="1"/>
  <c r="M12" i="1"/>
  <c r="M13" i="1"/>
  <c r="M14" i="1"/>
  <c r="M15" i="1"/>
  <c r="M16" i="1"/>
  <c r="M17" i="1"/>
  <c r="M18" i="1"/>
  <c r="J9" i="1"/>
  <c r="J10" i="1"/>
  <c r="J11" i="1"/>
  <c r="J12" i="1"/>
  <c r="J13" i="1"/>
  <c r="J14" i="1"/>
  <c r="J15" i="1"/>
  <c r="J16" i="1"/>
  <c r="J17" i="1"/>
  <c r="J18" i="1"/>
  <c r="M7" i="1" l="1"/>
  <c r="M21" i="1" s="1"/>
  <c r="K2" i="1" s="1"/>
  <c r="J7" i="1"/>
  <c r="J21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<sst xmlns="http://schemas.openxmlformats.org/spreadsheetml/2006/main" count="127" uniqueCount="93">
  <si>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</si>
  <si>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</si>
  <si>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</si>
  <si>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</si>
  <si>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</si>
  <si>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</si>
  <si>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</si>
  <si>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</si>
  <si>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</si>
  <si>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</si>
  <si>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</si>
  <si>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</si>
  <si>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</si>
  <si>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</si>
  <si>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</si>
  <si>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</si>
  <si>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</si>
  <si>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</si>
  <si>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</si>
  <si>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</si>
  <si>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</si>
  <si>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</si>
  <si>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</si>
  <si>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</si>
  <si>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</si>
  <si>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</si>
  <si>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</si>
  <si>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</si>
  <si>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</si>
  <si>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</si>
  <si>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</si>
  <si>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</si>
  <si>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</si>
  <si>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</si>
  <si>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</si>
  <si>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</si>
  <si>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</si>
  <si>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</si>
  <si>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</si>
  <si>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</si>
  <si>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</si>
  <si>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</si>
  <si>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</si>
  <si>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</si>
  <si>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</si>
  <si>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</si>
  <si>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</si>
  <si>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</si>
  <si>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</si>
  <si>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</si>
  <si>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</si>
  <si>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</si>
  <si>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</si>
  <si>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</si>
  <si>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</si>
  <si>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</si>
  <si>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</si>
  <si>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</si>
  <si>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</si>
  <si>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</si>
  <si>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</si>
  <si>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</si>
  <si>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</si>
  <si>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</si>
  <si>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</si>
  <si>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</si>
  <si>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</si>
  <si>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</si>
  <si>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</si>
  <si>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</si>
  <si>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</si>
  <si>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</si>
  <si>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</si>
  <si>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</si>
  <si>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</si>
  <si>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</si>
  <si>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</si>
  <si>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</si>
  <si>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James C Sallee</t>
  </si>
  <si>
    <t>Don Shepperson</t>
  </si>
  <si>
    <t>0053</t>
  </si>
  <si>
    <t>0108C</t>
  </si>
  <si>
    <t>01</t>
  </si>
  <si>
    <t>0108B</t>
  </si>
  <si>
    <t>No changes made</t>
  </si>
  <si>
    <t>0108A</t>
  </si>
  <si>
    <t>0108</t>
  </si>
  <si>
    <t>Remove Sign</t>
  </si>
  <si>
    <t>Remove Tag</t>
  </si>
  <si>
    <t>X100</t>
  </si>
  <si>
    <t>Room Label Change to XA100</t>
  </si>
  <si>
    <t>X101</t>
  </si>
  <si>
    <t>Room Label Change to XA101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</si>
</sst>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0204</v>
          </cell>
          <cell r="B182" t="str">
            <v>Cooling Plant #2</v>
          </cell>
        </row>
        <row r="183">
          <cell r="A183" t="str">
            <v>0207</v>
          </cell>
          <cell r="B183" t="str">
            <v>Arts Metal Building</v>
          </cell>
        </row>
        <row r="184">
          <cell r="A184" t="str">
            <v>0209</v>
          </cell>
          <cell r="B184" t="str">
            <v>Centrifuge Building</v>
          </cell>
        </row>
        <row r="185">
          <cell r="A185" t="str">
            <v>0210</v>
          </cell>
          <cell r="B185" t="str">
            <v>Reynolds Warehouse #4</v>
          </cell>
        </row>
        <row r="186">
          <cell r="A186" t="str">
            <v>0211</v>
          </cell>
          <cell r="B186" t="str">
            <v>Maxwell Place Garage</v>
          </cell>
        </row>
        <row r="187">
          <cell r="A187" t="str">
            <v>0212</v>
          </cell>
          <cell r="B187" t="str">
            <v>Lancaster Aquatics</v>
          </cell>
        </row>
        <row r="188">
          <cell r="A188" t="str">
            <v>0213</v>
          </cell>
          <cell r="B188" t="str">
            <v>Boone Tennis Center</v>
          </cell>
        </row>
        <row r="189">
          <cell r="A189" t="str">
            <v>0214</v>
          </cell>
          <cell r="B189" t="str">
            <v>Flammable Storage Building</v>
          </cell>
        </row>
        <row r="190">
          <cell r="A190" t="str">
            <v>0215</v>
          </cell>
          <cell r="B190" t="str">
            <v>W. P. Garrigus Building</v>
          </cell>
        </row>
        <row r="191">
          <cell r="A191" t="str">
            <v>0216</v>
          </cell>
          <cell r="B191" t="str">
            <v>Multi-Disciplinary Research Lab #3</v>
          </cell>
        </row>
        <row r="192">
          <cell r="A192" t="str">
            <v>0217</v>
          </cell>
          <cell r="B192" t="str">
            <v>Electric Substation #2</v>
          </cell>
        </row>
        <row r="193">
          <cell r="A193" t="str">
            <v>0219</v>
          </cell>
          <cell r="B193" t="str">
            <v>Seaton Center</v>
          </cell>
        </row>
        <row r="194">
          <cell r="A194" t="str">
            <v>0220</v>
          </cell>
          <cell r="B194" t="str">
            <v>Bernard Johnson Student Rec Ctr</v>
          </cell>
        </row>
        <row r="195">
          <cell r="A195" t="str">
            <v>0222</v>
          </cell>
          <cell r="B195" t="str">
            <v>Commonwealth Stadium</v>
          </cell>
        </row>
        <row r="196">
          <cell r="A196" t="str">
            <v>0223</v>
          </cell>
          <cell r="B196" t="str">
            <v>Warren Wright Medical Plaza</v>
          </cell>
        </row>
        <row r="197">
          <cell r="A197" t="str">
            <v>0224</v>
          </cell>
          <cell r="B197" t="str">
            <v>Lucille Caudill Little Fine Arts Library</v>
          </cell>
        </row>
        <row r="198">
          <cell r="A198" t="str">
            <v>0225</v>
          </cell>
          <cell r="B198" t="str">
            <v>T H Morgan Biological Sciences</v>
          </cell>
        </row>
        <row r="199">
          <cell r="A199" t="str">
            <v>0227</v>
          </cell>
          <cell r="B199" t="str">
            <v>Recreation Equipment Storage Building</v>
          </cell>
        </row>
        <row r="200">
          <cell r="A200" t="str">
            <v>0229</v>
          </cell>
          <cell r="B200" t="str">
            <v>Agricultural Distribution Center</v>
          </cell>
        </row>
        <row r="201">
          <cell r="A201" t="str">
            <v>0230</v>
          </cell>
          <cell r="B201" t="str">
            <v>Sanders-Brown Center on Aging</v>
          </cell>
        </row>
        <row r="202">
          <cell r="A202" t="str">
            <v>0231</v>
          </cell>
          <cell r="B202" t="str">
            <v>Farm Maintenance Storage Shed</v>
          </cell>
        </row>
        <row r="203">
          <cell r="A203" t="str">
            <v>0232</v>
          </cell>
          <cell r="B203" t="str">
            <v>College of Nursing</v>
          </cell>
        </row>
        <row r="204">
          <cell r="A204" t="str">
            <v>0235</v>
          </cell>
          <cell r="B204" t="str">
            <v>John W Oswald Building</v>
          </cell>
        </row>
        <row r="205">
          <cell r="A205" t="str">
            <v>0236</v>
          </cell>
          <cell r="B205" t="str">
            <v>Kentucky Tobacco Research and Development Center</v>
          </cell>
        </row>
        <row r="206">
          <cell r="A206" t="str">
            <v>0237</v>
          </cell>
          <cell r="B206" t="str">
            <v>Wenner-Gren Research Addition</v>
          </cell>
        </row>
        <row r="207">
          <cell r="A207" t="str">
            <v>0240</v>
          </cell>
          <cell r="B207" t="str">
            <v>468 Rose Lane</v>
          </cell>
        </row>
        <row r="208">
          <cell r="A208" t="str">
            <v>0241</v>
          </cell>
          <cell r="B208" t="str">
            <v>Singletary Center for the Arts</v>
          </cell>
        </row>
        <row r="209">
          <cell r="A209" t="str">
            <v>0243</v>
          </cell>
          <cell r="B209" t="str">
            <v>Greg Page Apartments 1</v>
          </cell>
        </row>
        <row r="210">
          <cell r="A210" t="str">
            <v>0244</v>
          </cell>
          <cell r="B210" t="str">
            <v>Greg Page Apartments 2</v>
          </cell>
        </row>
        <row r="211">
          <cell r="A211" t="str">
            <v>0245</v>
          </cell>
          <cell r="B211" t="str">
            <v>Greg Page Apartments 3</v>
          </cell>
        </row>
        <row r="212">
          <cell r="A212" t="str">
            <v>0246</v>
          </cell>
          <cell r="B212" t="str">
            <v>Greg Page Apartments 4</v>
          </cell>
        </row>
        <row r="213">
          <cell r="A213" t="str">
            <v>0247</v>
          </cell>
          <cell r="B213" t="str">
            <v>Greg Page Apartments 5</v>
          </cell>
        </row>
        <row r="214">
          <cell r="A214" t="str">
            <v>0248</v>
          </cell>
          <cell r="B214" t="str">
            <v>Greg Page Apartments 6</v>
          </cell>
        </row>
        <row r="215">
          <cell r="A215" t="str">
            <v>0249</v>
          </cell>
          <cell r="B215" t="str">
            <v>Greg Page Apartments 7</v>
          </cell>
        </row>
        <row r="216">
          <cell r="A216" t="str">
            <v>0250</v>
          </cell>
          <cell r="B216" t="str">
            <v>Greg Page Apartments 8</v>
          </cell>
        </row>
        <row r="217">
          <cell r="A217" t="str">
            <v>0252</v>
          </cell>
          <cell r="B217" t="str">
            <v>Greg Page Apartments 10</v>
          </cell>
        </row>
        <row r="218">
          <cell r="A218" t="str">
            <v>0253</v>
          </cell>
          <cell r="B218" t="str">
            <v>Greg Page Apartments 11</v>
          </cell>
        </row>
        <row r="219">
          <cell r="A219" t="str">
            <v>0254</v>
          </cell>
          <cell r="B219" t="str">
            <v>Greg Page Apartments 12</v>
          </cell>
        </row>
        <row r="220">
          <cell r="A220" t="str">
            <v>0255</v>
          </cell>
          <cell r="B220" t="str">
            <v>Greg Page Apartments 13</v>
          </cell>
        </row>
        <row r="221">
          <cell r="A221" t="str">
            <v>0256</v>
          </cell>
          <cell r="B221" t="str">
            <v>Greg Page Apartments 14</v>
          </cell>
        </row>
        <row r="222">
          <cell r="A222" t="str">
            <v>0257</v>
          </cell>
          <cell r="B222" t="str">
            <v>Greg Page Apartments 15</v>
          </cell>
        </row>
        <row r="223">
          <cell r="A223" t="str">
            <v>0258</v>
          </cell>
          <cell r="B223" t="str">
            <v>Greg Page Apartments 16</v>
          </cell>
        </row>
        <row r="224">
          <cell r="A224" t="str">
            <v>0259</v>
          </cell>
          <cell r="B224" t="str">
            <v>Greg Page Apartments 17</v>
          </cell>
        </row>
        <row r="225">
          <cell r="A225" t="str">
            <v>0260</v>
          </cell>
          <cell r="B225" t="str">
            <v>Greg Page Apartments 18</v>
          </cell>
        </row>
        <row r="226">
          <cell r="A226" t="str">
            <v>0261</v>
          </cell>
          <cell r="B226" t="str">
            <v>Greg Page Apartments 19</v>
          </cell>
        </row>
        <row r="227">
          <cell r="A227" t="str">
            <v>0262</v>
          </cell>
          <cell r="B227" t="str">
            <v>Greg Page Apartments 20</v>
          </cell>
        </row>
        <row r="228">
          <cell r="A228" t="str">
            <v>0263</v>
          </cell>
          <cell r="B228" t="str">
            <v>Greg Page Apartments 21</v>
          </cell>
        </row>
        <row r="229">
          <cell r="A229" t="str">
            <v>0264</v>
          </cell>
          <cell r="B229" t="str">
            <v>Greg Page Apartments 22</v>
          </cell>
        </row>
        <row r="230">
          <cell r="A230" t="str">
            <v>0265</v>
          </cell>
          <cell r="B230" t="str">
            <v>Greg Page Apartments 23</v>
          </cell>
        </row>
        <row r="231">
          <cell r="A231" t="str">
            <v>0266</v>
          </cell>
          <cell r="B231" t="str">
            <v>Greg Page Apartments 24</v>
          </cell>
        </row>
        <row r="232">
          <cell r="A232" t="str">
            <v>0267</v>
          </cell>
          <cell r="B232" t="str">
            <v>Greg Page Apartments 25</v>
          </cell>
        </row>
        <row r="233">
          <cell r="A233" t="str">
            <v>0268</v>
          </cell>
          <cell r="B233" t="str">
            <v>Greg Page Food Storage Laundry</v>
          </cell>
        </row>
        <row r="234">
          <cell r="A234" t="str">
            <v>0269</v>
          </cell>
          <cell r="B234" t="str">
            <v>Communications Building</v>
          </cell>
        </row>
        <row r="235">
          <cell r="A235" t="str">
            <v>0272</v>
          </cell>
          <cell r="B235" t="str">
            <v>Information Building</v>
          </cell>
        </row>
        <row r="236">
          <cell r="A236" t="str">
            <v>0274</v>
          </cell>
          <cell r="B236" t="str">
            <v>Moloney Building</v>
          </cell>
        </row>
        <row r="237">
          <cell r="A237" t="str">
            <v>0275</v>
          </cell>
          <cell r="B237" t="str">
            <v>Bruce Poundstone Regulatory Services Building</v>
          </cell>
        </row>
        <row r="238">
          <cell r="A238" t="str">
            <v>0276</v>
          </cell>
          <cell r="B238" t="str">
            <v>Charles E. Barnhart Building</v>
          </cell>
        </row>
        <row r="239">
          <cell r="A239" t="str">
            <v>0277</v>
          </cell>
          <cell r="B239" t="str">
            <v>Nutter Football Training Facility</v>
          </cell>
        </row>
        <row r="240">
          <cell r="A240" t="str">
            <v>0278</v>
          </cell>
          <cell r="B240" t="str">
            <v>PPD Storage Building</v>
          </cell>
        </row>
        <row r="241">
          <cell r="A241" t="str">
            <v>0279</v>
          </cell>
          <cell r="B241" t="str">
            <v>BIRP Building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Oatts Smith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0428</v>
          </cell>
          <cell r="B307" t="str">
            <v>457 Woodland Ave</v>
          </cell>
        </row>
        <row r="308">
          <cell r="A308" t="str">
            <v>0432</v>
          </cell>
          <cell r="B308" t="str">
            <v>Commonwealth House</v>
          </cell>
        </row>
        <row r="309">
          <cell r="A309" t="str">
            <v>0433</v>
          </cell>
          <cell r="B309" t="str">
            <v>William E and Casiana Schmidt Vocal Arts Center</v>
          </cell>
        </row>
        <row r="310">
          <cell r="A310" t="str">
            <v>0442</v>
          </cell>
          <cell r="B310" t="str">
            <v>Ligon House</v>
          </cell>
        </row>
        <row r="311">
          <cell r="A311" t="str">
            <v>0446</v>
          </cell>
          <cell r="B311" t="str">
            <v>John Cropp Softball Stadium</v>
          </cell>
        </row>
        <row r="312">
          <cell r="A312" t="str">
            <v>0447</v>
          </cell>
          <cell r="B312" t="str">
            <v>Hitting Pavilion</v>
          </cell>
        </row>
        <row r="313">
          <cell r="A313" t="str">
            <v>0448</v>
          </cell>
          <cell r="B313" t="str">
            <v>Football Storage Shed</v>
          </cell>
        </row>
        <row r="314">
          <cell r="A314" t="str">
            <v>0449</v>
          </cell>
          <cell r="B314" t="str">
            <v>Shively Grounds Storage Building</v>
          </cell>
        </row>
        <row r="315">
          <cell r="A315" t="str">
            <v>0450</v>
          </cell>
          <cell r="B315" t="str">
            <v>Softball Maintenance Building</v>
          </cell>
        </row>
        <row r="316">
          <cell r="A316" t="str">
            <v>0451</v>
          </cell>
          <cell r="B316" t="str">
            <v>Soccer Field Pressbox</v>
          </cell>
        </row>
        <row r="317">
          <cell r="A317" t="str">
            <v>0452</v>
          </cell>
          <cell r="B317" t="str">
            <v>Softball Pressbox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House Fraternity</v>
          </cell>
        </row>
        <row r="336">
          <cell r="A336" t="str">
            <v>0505</v>
          </cell>
          <cell r="B336" t="str">
            <v>Alpha Tau Omega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BBSRB Utility Plant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0614</v>
          </cell>
          <cell r="B365" t="str">
            <v>123 Warren Ct.</v>
          </cell>
        </row>
        <row r="366">
          <cell r="A366" t="str">
            <v>0615</v>
          </cell>
          <cell r="B366" t="str">
            <v>125 Warren Ct.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0631</v>
          </cell>
          <cell r="B378" t="str">
            <v>460 Rose Lane</v>
          </cell>
        </row>
        <row r="379">
          <cell r="A379" t="str">
            <v>0633</v>
          </cell>
          <cell r="B379" t="str">
            <v>Davis Marksbury Building</v>
          </cell>
        </row>
        <row r="380">
          <cell r="A380" t="str">
            <v>0636</v>
          </cell>
          <cell r="B380" t="str">
            <v>411 Pennsylvania Court</v>
          </cell>
        </row>
        <row r="381">
          <cell r="A381" t="str">
            <v>0637</v>
          </cell>
          <cell r="B381" t="str">
            <v>1041 S. Limestone St.</v>
          </cell>
        </row>
        <row r="382">
          <cell r="A382" t="str">
            <v>0639</v>
          </cell>
          <cell r="B382" t="str">
            <v>1045 S. Limestone St</v>
          </cell>
        </row>
        <row r="383">
          <cell r="A383" t="str">
            <v>0641</v>
          </cell>
          <cell r="B383" t="str">
            <v>409 Pennsylvania Ct</v>
          </cell>
        </row>
        <row r="384">
          <cell r="A384" t="str">
            <v>0644</v>
          </cell>
          <cell r="B384" t="str">
            <v>Wildcat Coal Lodge</v>
          </cell>
        </row>
        <row r="385">
          <cell r="A385" t="str">
            <v>0645</v>
          </cell>
          <cell r="B385" t="str">
            <v>179 Leader Ave</v>
          </cell>
        </row>
        <row r="386">
          <cell r="A386" t="str">
            <v>0646</v>
          </cell>
          <cell r="B386" t="str">
            <v>404 Pennsylvania Ct</v>
          </cell>
        </row>
        <row r="387">
          <cell r="A387" t="str">
            <v>0647</v>
          </cell>
          <cell r="B387" t="str">
            <v>213 Transcript Ave</v>
          </cell>
        </row>
        <row r="388">
          <cell r="A388" t="str">
            <v>0648</v>
          </cell>
          <cell r="B388" t="str">
            <v>221 Transcript Ave</v>
          </cell>
        </row>
        <row r="389">
          <cell r="A389" t="str">
            <v>0649</v>
          </cell>
          <cell r="B389" t="str">
            <v>217 Transcript Ave</v>
          </cell>
        </row>
        <row r="390">
          <cell r="A390" t="str">
            <v>0650</v>
          </cell>
          <cell r="B390" t="str">
            <v>Second New Housing - North Campus</v>
          </cell>
        </row>
        <row r="391">
          <cell r="A391">
            <v>1200</v>
          </cell>
          <cell r="B391" t="str">
            <v>Electric Substation #1</v>
          </cell>
        </row>
        <row r="392">
          <cell r="A392">
            <v>1201</v>
          </cell>
          <cell r="B392" t="str">
            <v>Electric Substation #3</v>
          </cell>
        </row>
        <row r="393">
          <cell r="A393" t="str">
            <v>8633</v>
          </cell>
          <cell r="B393" t="str">
            <v>UK HealthCare Good Samaritan Hospital</v>
          </cell>
        </row>
        <row r="394">
          <cell r="A394" t="str">
            <v>9127</v>
          </cell>
          <cell r="B394" t="str">
            <v>1101 S. Limestone</v>
          </cell>
        </row>
        <row r="395">
          <cell r="A395">
            <v>9813</v>
          </cell>
          <cell r="B395" t="str">
            <v>UK Child Care Development Center</v>
          </cell>
        </row>
        <row r="396">
          <cell r="A396" t="str">
            <v>9925</v>
          </cell>
          <cell r="B396" t="str">
            <v>Alpha Phi Sorority</v>
          </cell>
        </row>
        <row r="397">
          <cell r="A397" t="str">
            <v>9983</v>
          </cell>
          <cell r="B397" t="str">
            <v>College of Medicine Building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G10" sqref="G10:G11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1" t="s">
        <v>80</v>
      </c>
      <c r="C1" s="51"/>
      <c r="F1" s="18" t="s">
        <v>10</v>
      </c>
      <c r="G1" s="19">
        <v>41404</v>
      </c>
      <c r="J1" s="20" t="s">
        <v>63</v>
      </c>
      <c r="K1" s="20" t="s">
        <v>64</v>
      </c>
      <c r="L1" s="21"/>
      <c r="M1" s="21"/>
      <c r="N1" s="21"/>
      <c r="O1" s="22" t="s">
        <v>65</v>
      </c>
      <c r="P1" s="23" t="s">
        <v>77</v>
      </c>
    </row>
    <row r="2" spans="1:16" ht="16.5" thickBot="1" x14ac:dyDescent="0.3">
      <c r="A2" s="24" t="s">
        <v>8</v>
      </c>
      <c r="B2" s="52" t="str">
        <f>VLOOKUP(B1,BuildingList!A:B,2,FALSE)</f>
        <v>Slone Research Building</v>
      </c>
      <c r="C2" s="52"/>
      <c r="F2" s="25" t="s">
        <v>12</v>
      </c>
      <c r="G2" s="26" t="s">
        <v>78</v>
      </c>
      <c r="J2" s="15">
        <f>G21-J21</f>
        <v>5</v>
      </c>
      <c r="K2" s="15">
        <f>H21-M21</f>
        <v>3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66</v>
      </c>
      <c r="K5" s="33" t="s">
        <v>67</v>
      </c>
      <c r="L5" s="33" t="s">
        <v>68</v>
      </c>
      <c r="M5" s="33" t="s">
        <v>69</v>
      </c>
      <c r="N5" s="33" t="s">
        <v>67</v>
      </c>
      <c r="O5" s="33" t="s">
        <v>68</v>
      </c>
    </row>
    <row r="6" spans="1:16" ht="30.75" thickTop="1" x14ac:dyDescent="0.25">
      <c r="A6" s="35" t="s">
        <v>86</v>
      </c>
      <c r="B6" s="30" t="s">
        <v>82</v>
      </c>
      <c r="C6" s="11" t="s">
        <v>32</v>
      </c>
      <c r="D6" s="17" t="s">
        <v>5</v>
      </c>
      <c r="E6" s="36">
        <v>946</v>
      </c>
      <c r="F6" s="36">
        <v>0</v>
      </c>
      <c r="G6" s="36" t="s">
        <v>88</v>
      </c>
      <c r="H6" s="17" t="s">
        <v>87</v>
      </c>
      <c r="J6" s="10"/>
      <c r="K6" s="37"/>
      <c r="L6" s="10"/>
      <c r="M6" s="10"/>
      <c r="N6" s="37"/>
      <c r="O6" s="10"/>
    </row>
    <row r="7" spans="1:16" ht="30" x14ac:dyDescent="0.25">
      <c r="A7" s="35" t="s">
        <v>83</v>
      </c>
      <c r="B7" s="30" t="s">
        <v>82</v>
      </c>
      <c r="C7" s="11" t="s">
        <v>51</v>
      </c>
      <c r="D7" s="17" t="s">
        <v>5</v>
      </c>
      <c r="E7" s="36">
        <v>0</v>
      </c>
      <c r="F7" s="36">
        <v>359</v>
      </c>
      <c r="G7" s="36" t="s">
        <v>3</v>
      </c>
      <c r="H7" s="17" t="s">
        <v>19</v>
      </c>
      <c r="J7" s="10">
        <f>IF(G7="No Change","N/A",IF(G7="New Tag Required",Lookup!F:F,IF(G7="N/A","N/A","")))</f>
        <v>0</v>
      </c>
      <c r="K7" s="37"/>
      <c r="L7" s="10"/>
      <c r="M7" s="10" t="str">
        <f>IF(H7="No Change","N/A",IF(H7="New Tag Required",Lookup!F:F,IF(H7="N/A","N/A","")))</f>
        <v/>
      </c>
      <c r="N7" s="37"/>
      <c r="O7" s="10"/>
    </row>
    <row r="8" spans="1:16" ht="30" x14ac:dyDescent="0.25">
      <c r="A8" s="35" t="s">
        <v>81</v>
      </c>
      <c r="B8" s="30" t="s">
        <v>82</v>
      </c>
      <c r="C8" s="11" t="s">
        <v>51</v>
      </c>
      <c r="D8" s="17" t="s">
        <v>5</v>
      </c>
      <c r="E8" s="36">
        <v>0</v>
      </c>
      <c r="F8" s="36">
        <v>571</v>
      </c>
      <c r="G8" s="36" t="s">
        <v>3</v>
      </c>
      <c r="H8" s="17" t="s">
        <v>19</v>
      </c>
      <c r="J8" s="10">
        <f>IF(G8="No Change","N/A",IF(G8="New Tag Required",Lookup!F:F,IF(G8="N/A","N/A","")))</f>
        <v>0</v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ht="15" customHeight="1" x14ac:dyDescent="0.25">
      <c r="A9" s="38" t="s">
        <v>85</v>
      </c>
      <c r="B9" s="30" t="s">
        <v>82</v>
      </c>
      <c r="C9" s="11" t="s">
        <v>84</v>
      </c>
      <c r="D9" s="17" t="s">
        <v>6</v>
      </c>
      <c r="E9" s="36">
        <v>113</v>
      </c>
      <c r="F9" s="36">
        <v>113</v>
      </c>
      <c r="G9" s="36" t="s">
        <v>3</v>
      </c>
      <c r="H9" s="17" t="s">
        <v>19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ht="30" x14ac:dyDescent="0.25">
      <c r="A10" s="35" t="s">
        <v>89</v>
      </c>
      <c r="B10" s="30" t="s">
        <v>82</v>
      </c>
      <c r="C10" s="11" t="s">
        <v>90</v>
      </c>
      <c r="D10" s="17" t="s">
        <v>6</v>
      </c>
      <c r="E10" s="39"/>
      <c r="F10" s="39"/>
      <c r="G10" s="36" t="s">
        <v>3</v>
      </c>
      <c r="H10" s="17" t="s">
        <v>14</v>
      </c>
      <c r="J10" s="10">
        <f>IF(G10="No Change","N/A",IF(G10="New Tag Required",Lookup!F:F,IF(G10="N/A","N/A","")))</f>
        <v>0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ht="30" x14ac:dyDescent="0.25">
      <c r="A11" s="35" t="s">
        <v>91</v>
      </c>
      <c r="B11" s="30" t="s">
        <v>82</v>
      </c>
      <c r="C11" s="11" t="s">
        <v>92</v>
      </c>
      <c r="D11" s="17" t="s">
        <v>6</v>
      </c>
      <c r="E11" s="36"/>
      <c r="F11" s="36"/>
      <c r="G11" s="36" t="s">
        <v>3</v>
      </c>
      <c r="H11" s="17" t="s">
        <v>14</v>
      </c>
      <c r="J11" s="10">
        <f>IF(G11="No Change","N/A",IF(G11="New Tag Required",Lookup!F:F,IF(G11="N/A","N/A","")))</f>
        <v>0</v>
      </c>
      <c r="K11" s="42"/>
      <c r="M11" s="10" t="str">
        <f>IF(H11="No Change","N/A",IF(H11="New Tag Required",Lookup!F:F,IF(H11="N/A","N/A","")))</f>
        <v>N/A</v>
      </c>
      <c r="N11" s="42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42"/>
      <c r="M12" s="10" t="str">
        <f>IF(H12="No Change","N/A",IF(H12="New Tag Required",Lookup!F:F,IF(H12="N/A","N/A","")))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42"/>
      <c r="M13" s="10" t="str">
        <f>IF(H13="No Change","N/A",IF(H13="New Tag Required",Lookup!F:F,IF(H13="N/A","N/A","")))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42"/>
      <c r="M14" s="10" t="str">
        <f>IF(H14="No Change","N/A",IF(H14="New Tag Required",Lookup!F:F,IF(H14="N/A","N/A","")))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42"/>
      <c r="M15" s="10" t="str">
        <f>IF(H15="No Change","N/A",IF(H15="New Tag Required",Lookup!F:F,IF(H15="N/A","N/A","")))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2"/>
      <c r="M16" s="10" t="str">
        <f>IF(H16="No Change","N/A",IF(H16="New Tag Required",Lookup!F:F,IF(H16="N/A","N/A","")))</f>
        <v/>
      </c>
      <c r="N16" s="42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2"/>
      <c r="M17" s="10" t="str">
        <f>IF(H17="No Change","N/A",IF(H17="New Tag Required",Lookup!F:F,IF(H17="N/A","N/A","")))</f>
        <v/>
      </c>
      <c r="N17" s="42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2"/>
      <c r="M18" s="10" t="str">
        <f>IF(H18="No Change","N/A",IF(H18="New Tag Required",Lookup!F:F,IF(H18="N/A","N/A","")))</f>
        <v/>
      </c>
      <c r="N18" s="42"/>
    </row>
    <row r="19" spans="1:14" ht="15.75" thickBot="1" x14ac:dyDescent="0.3">
      <c r="A19" s="38"/>
      <c r="C19" s="11"/>
      <c r="E19" s="36"/>
      <c r="F19" s="36"/>
      <c r="G19" s="36"/>
      <c r="K19" s="42"/>
      <c r="N19" s="42"/>
    </row>
    <row r="20" spans="1:14" ht="45" x14ac:dyDescent="0.25">
      <c r="A20" s="38"/>
      <c r="C20" s="11"/>
      <c r="E20" s="36"/>
      <c r="F20" s="36"/>
      <c r="G20" s="43" t="s">
        <v>75</v>
      </c>
      <c r="H20" s="44" t="s">
        <v>76</v>
      </c>
      <c r="J20" s="45" t="s">
        <v>70</v>
      </c>
      <c r="K20" s="10"/>
      <c r="L20" s="10"/>
      <c r="M20" s="45" t="s">
        <v>71</v>
      </c>
    </row>
    <row r="21" spans="1:14" ht="15.75" thickBot="1" x14ac:dyDescent="0.3">
      <c r="A21" s="38"/>
      <c r="C21" s="11"/>
      <c r="E21" s="36"/>
      <c r="F21" s="36"/>
      <c r="G21" s="14">
        <f>COUNTIF(G7:G20,"New Tag Required")</f>
        <v>5</v>
      </c>
      <c r="H21" s="13">
        <f>COUNTIF(H7:H20,"New Sign Required")</f>
        <v>3</v>
      </c>
      <c r="J21" s="12">
        <f>COUNTIF(J7:J20,"Installed")</f>
        <v>0</v>
      </c>
      <c r="K21" s="10"/>
      <c r="L21" s="10"/>
      <c r="M21" s="12">
        <f>COUNTIF(M7:M20,"Installed")</f>
        <v>0</v>
      </c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46"/>
      <c r="C29" s="11"/>
      <c r="E29" s="36"/>
      <c r="F29" s="47"/>
      <c r="G29" s="36"/>
    </row>
    <row r="30" spans="1:14" x14ac:dyDescent="0.25">
      <c r="A30" s="46"/>
      <c r="C30" s="11"/>
      <c r="E30" s="36"/>
      <c r="F30" s="47"/>
      <c r="G30" s="36"/>
    </row>
    <row r="31" spans="1:14" x14ac:dyDescent="0.25">
      <c r="A31" s="46"/>
      <c r="C31" s="11"/>
      <c r="E31" s="36"/>
      <c r="F31" s="48"/>
      <c r="G31" s="36"/>
    </row>
    <row r="32" spans="1:14" x14ac:dyDescent="0.25">
      <c r="A32" s="38"/>
      <c r="C32" s="11"/>
      <c r="E32" s="36"/>
      <c r="F32" s="47"/>
      <c r="G32" s="36"/>
    </row>
    <row r="33" spans="1:7" x14ac:dyDescent="0.25">
      <c r="A33" s="38"/>
      <c r="C33" s="11"/>
      <c r="E33" s="36"/>
      <c r="F33" s="47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50"/>
      <c r="C38" s="11"/>
      <c r="E38" s="36"/>
      <c r="F38" s="41"/>
      <c r="G38" s="36"/>
    </row>
    <row r="39" spans="1:7" x14ac:dyDescent="0.25">
      <c r="A39" s="49"/>
      <c r="C39" s="11"/>
      <c r="E39" s="36"/>
      <c r="F39" s="36"/>
      <c r="G39" s="36"/>
    </row>
    <row r="40" spans="1:7" x14ac:dyDescent="0.25">
      <c r="A40" s="49"/>
      <c r="C40" s="11"/>
      <c r="E40" s="36"/>
      <c r="F40" s="36"/>
      <c r="G40" s="36"/>
    </row>
    <row r="41" spans="1:7" x14ac:dyDescent="0.25">
      <c r="A41" s="38"/>
      <c r="C41" s="11"/>
      <c r="E41" s="36"/>
      <c r="F41" s="36"/>
      <c r="G41" s="36"/>
    </row>
    <row r="42" spans="1:7" x14ac:dyDescent="0.25">
      <c r="A42" s="38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7" t="s">
        <v>56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12:G19">
    <cfRule type="containsText" dxfId="42" priority="120" operator="containsText" text="New Tag Required">
      <formula>NOT(ISERROR(SEARCH("New Tag Required",G12)))</formula>
    </cfRule>
  </conditionalFormatting>
  <conditionalFormatting sqref="D6:D7 D9 D11:D86">
    <cfRule type="containsText" dxfId="41" priority="119" operator="containsText" text="Yes">
      <formula>NOT(ISERROR(SEARCH("Yes",D6)))</formula>
    </cfRule>
  </conditionalFormatting>
  <conditionalFormatting sqref="H26:H86 H187:H408 H12:H19">
    <cfRule type="containsText" dxfId="40" priority="107" operator="containsText" text="New Sign Required">
      <formula>NOT(ISERROR(SEARCH("New Sign Required",H12)))</formula>
    </cfRule>
  </conditionalFormatting>
  <conditionalFormatting sqref="G26:G86 G12:H19">
    <cfRule type="containsText" dxfId="39" priority="106" operator="containsText" text="Action Required">
      <formula>NOT(ISERROR(SEARCH("Action Required",G12)))</formula>
    </cfRule>
  </conditionalFormatting>
  <conditionalFormatting sqref="H26:H86">
    <cfRule type="containsText" dxfId="38" priority="105" operator="containsText" text="Action Required">
      <formula>NOT(ISERROR(SEARCH("Action Required",H26)))</formula>
    </cfRule>
  </conditionalFormatting>
  <conditionalFormatting sqref="G6:G7 G22:G25">
    <cfRule type="containsText" dxfId="37" priority="47" operator="containsText" text="New Tag Required">
      <formula>NOT(ISERROR(SEARCH("New Tag Required",G6)))</formula>
    </cfRule>
  </conditionalFormatting>
  <conditionalFormatting sqref="H6:H7 H22:H25">
    <cfRule type="containsText" dxfId="36" priority="45" operator="containsText" text="New Sign Required">
      <formula>NOT(ISERROR(SEARCH("New Sign Required",H6)))</formula>
    </cfRule>
  </conditionalFormatting>
  <conditionalFormatting sqref="G6:G7 G22:G25">
    <cfRule type="containsText" dxfId="35" priority="44" operator="containsText" text="Action Required">
      <formula>NOT(ISERROR(SEARCH("Action Required",G6)))</formula>
    </cfRule>
  </conditionalFormatting>
  <conditionalFormatting sqref="H6:H7 H22:H25">
    <cfRule type="containsText" dxfId="34" priority="43" operator="containsText" text="Action Required">
      <formula>NOT(ISERROR(SEARCH("Action Required",H6)))</formula>
    </cfRule>
  </conditionalFormatting>
  <conditionalFormatting sqref="G6:G7">
    <cfRule type="containsText" dxfId="33" priority="42" operator="containsText" text="New Tag Required">
      <formula>NOT(ISERROR(SEARCH("New Tag Required",G6)))</formula>
    </cfRule>
  </conditionalFormatting>
  <conditionalFormatting sqref="D6:D7">
    <cfRule type="containsText" dxfId="32" priority="41" operator="containsText" text="Yes">
      <formula>NOT(ISERROR(SEARCH("Yes",D6)))</formula>
    </cfRule>
  </conditionalFormatting>
  <conditionalFormatting sqref="G6:G7">
    <cfRule type="containsText" dxfId="31" priority="40" operator="containsText" text="Action Required">
      <formula>NOT(ISERROR(SEARCH("Action Required",G6)))</formula>
    </cfRule>
  </conditionalFormatting>
  <conditionalFormatting sqref="D87:D186">
    <cfRule type="containsText" dxfId="30" priority="39" operator="containsText" text="Yes">
      <formula>NOT(ISERROR(SEARCH("Yes",D87)))</formula>
    </cfRule>
  </conditionalFormatting>
  <conditionalFormatting sqref="H87:H186">
    <cfRule type="containsText" dxfId="29" priority="38" operator="containsText" text="New Sign Required">
      <formula>NOT(ISERROR(SEARCH("New Sign Required",H87)))</formula>
    </cfRule>
  </conditionalFormatting>
  <conditionalFormatting sqref="G87:G186">
    <cfRule type="containsText" dxfId="28" priority="37" operator="containsText" text="Action Required">
      <formula>NOT(ISERROR(SEARCH("Action Required",G87)))</formula>
    </cfRule>
  </conditionalFormatting>
  <conditionalFormatting sqref="H87:H186">
    <cfRule type="containsText" dxfId="27" priority="36" operator="containsText" text="Action Required">
      <formula>NOT(ISERROR(SEARCH("Action Required",H87)))</formula>
    </cfRule>
  </conditionalFormatting>
  <conditionalFormatting sqref="D10">
    <cfRule type="containsText" dxfId="26" priority="33" operator="containsText" text="Yes">
      <formula>NOT(ISERROR(SEARCH("Yes",D10)))</formula>
    </cfRule>
  </conditionalFormatting>
  <conditionalFormatting sqref="D8">
    <cfRule type="containsText" dxfId="25" priority="22" operator="containsText" text="Yes">
      <formula>NOT(ISERROR(SEARCH("Yes",D8)))</formula>
    </cfRule>
  </conditionalFormatting>
  <conditionalFormatting sqref="G8">
    <cfRule type="containsText" dxfId="24" priority="21" operator="containsText" text="New Tag Required">
      <formula>NOT(ISERROR(SEARCH("New Tag Required",G8)))</formula>
    </cfRule>
  </conditionalFormatting>
  <conditionalFormatting sqref="H8">
    <cfRule type="containsText" dxfId="23" priority="20" operator="containsText" text="New Sign Required">
      <formula>NOT(ISERROR(SEARCH("New Sign Required",H8)))</formula>
    </cfRule>
  </conditionalFormatting>
  <conditionalFormatting sqref="G8">
    <cfRule type="containsText" dxfId="22" priority="19" operator="containsText" text="Action Required">
      <formula>NOT(ISERROR(SEARCH("Action Required",G8)))</formula>
    </cfRule>
  </conditionalFormatting>
  <conditionalFormatting sqref="H8">
    <cfRule type="containsText" dxfId="21" priority="18" operator="containsText" text="Action Required">
      <formula>NOT(ISERROR(SEARCH("Action Required",H8)))</formula>
    </cfRule>
  </conditionalFormatting>
  <conditionalFormatting sqref="G9">
    <cfRule type="containsText" dxfId="20" priority="17" operator="containsText" text="New Tag Required">
      <formula>NOT(ISERROR(SEARCH("New Tag Required",G9)))</formula>
    </cfRule>
  </conditionalFormatting>
  <conditionalFormatting sqref="H9">
    <cfRule type="containsText" dxfId="19" priority="16" operator="containsText" text="New Sign Required">
      <formula>NOT(ISERROR(SEARCH("New Sign Required",H9)))</formula>
    </cfRule>
  </conditionalFormatting>
  <conditionalFormatting sqref="G9">
    <cfRule type="containsText" dxfId="18" priority="15" operator="containsText" text="Action Required">
      <formula>NOT(ISERROR(SEARCH("Action Required",G9)))</formula>
    </cfRule>
  </conditionalFormatting>
  <conditionalFormatting sqref="H9">
    <cfRule type="containsText" dxfId="17" priority="14" operator="containsText" text="Action Required">
      <formula>NOT(ISERROR(SEARCH("Action Required",H9)))</formula>
    </cfRule>
  </conditionalFormatting>
  <conditionalFormatting sqref="J2:N2">
    <cfRule type="cellIs" dxfId="16" priority="13" operator="notEqual">
      <formula>0</formula>
    </cfRule>
  </conditionalFormatting>
  <conditionalFormatting sqref="J6:J18">
    <cfRule type="cellIs" dxfId="15" priority="12" operator="equal">
      <formula>0</formula>
    </cfRule>
  </conditionalFormatting>
  <conditionalFormatting sqref="M6:M18">
    <cfRule type="cellIs" dxfId="14" priority="11" operator="equal">
      <formula>0</formula>
    </cfRule>
  </conditionalFormatting>
  <conditionalFormatting sqref="J6:J18 M6:M18">
    <cfRule type="cellIs" dxfId="13" priority="8" operator="equal">
      <formula>"In Progress"</formula>
    </cfRule>
    <cfRule type="cellIs" dxfId="12" priority="9" operator="equal">
      <formula>"Log Issues"</formula>
    </cfRule>
    <cfRule type="cellIs" dxfId="11" priority="10" operator="equal">
      <formula>"N/A"</formula>
    </cfRule>
  </conditionalFormatting>
  <conditionalFormatting sqref="K6:L10">
    <cfRule type="expression" dxfId="10" priority="7">
      <formula>$J6="Log Issues"</formula>
    </cfRule>
  </conditionalFormatting>
  <conditionalFormatting sqref="N6:N10">
    <cfRule type="expression" dxfId="9" priority="6">
      <formula>$M6="Log Issues"</formula>
    </cfRule>
  </conditionalFormatting>
  <conditionalFormatting sqref="G10:G11">
    <cfRule type="containsText" dxfId="8" priority="5" operator="containsText" text="New Tag Required">
      <formula>NOT(ISERROR(SEARCH("New Tag Required",G10)))</formula>
    </cfRule>
  </conditionalFormatting>
  <conditionalFormatting sqref="H10:H11">
    <cfRule type="containsText" dxfId="7" priority="4" operator="containsText" text="New Sign Required">
      <formula>NOT(ISERROR(SEARCH("New Sign Required",H10)))</formula>
    </cfRule>
  </conditionalFormatting>
  <conditionalFormatting sqref="G10:G11">
    <cfRule type="containsText" dxfId="6" priority="3" operator="containsText" text="Action Required">
      <formula>NOT(ISERROR(SEARCH("Action Required",G10)))</formula>
    </cfRule>
  </conditionalFormatting>
  <conditionalFormatting sqref="H10:H11">
    <cfRule type="containsText" dxfId="5" priority="2" operator="containsText" text="Action Required">
      <formula>NOT(ISERROR(SEARCH("Action Required",H10)))</formula>
    </cfRule>
  </conditionalFormatting>
  <conditionalFormatting sqref="G6:H6">
    <cfRule type="containsText" dxfId="4" priority="1" operator="containsText" text="Remove">
      <formula>NOT(ISERROR(SEARCH("Remove",G6)))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H22:H186 H7:H19</xm:sqref>
        </x14:dataValidation>
        <x14:dataValidation type="list" allowBlank="1" showInputMessage="1" showErrorMessage="1">
          <x14:formula1>
            <xm:f>Lookup!$A$1:$A$4</xm:f>
          </x14:formula1>
          <xm:sqref>G22:G186 G7:G19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 showErrorMessage="1">
          <x14:formula1>
            <xm:f>Lookup!$A$1:$A$5</xm:f>
          </x14:formula1>
          <xm:sqref>G6</xm:sqref>
        </x14:dataValidation>
        <x14:dataValidation type="list" allowBlank="1" showInputMessage="1" showErrorMessage="1">
          <x14:formula1>
            <xm:f>Lookup!$D$1:$D$5</xm:f>
          </x14:formula1>
          <xm:sqref>H6</xm:sqref>
        </x14:dataValidation>
        <x14:dataValidation type="list" allowBlank="1" showInputMessage="1">
          <x14:formula1>
            <xm:f>Lookup!$E$1:$E$40</xm:f>
          </x14:formula1>
          <xm:sqref>C6:C186</xm:sqref>
        </x14:dataValidation>
        <x14:dataValidation type="list" allowBlank="1" showInputMessage="1" showErrorMessage="1">
          <x14:formula1>
            <xm:f>Lookup!$F:$F</xm:f>
          </x14:formula1>
          <xm:sqref>M6:M18 J6:J18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5" sqref="A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78</v>
      </c>
      <c r="D1" t="s">
        <v>2</v>
      </c>
      <c r="E1" s="7" t="s">
        <v>52</v>
      </c>
      <c r="F1" s="1" t="s">
        <v>72</v>
      </c>
    </row>
    <row r="2" spans="1:6" x14ac:dyDescent="0.25">
      <c r="A2" s="1" t="s">
        <v>3</v>
      </c>
      <c r="B2" s="1" t="s">
        <v>6</v>
      </c>
      <c r="C2" t="s">
        <v>79</v>
      </c>
      <c r="D2" t="s">
        <v>19</v>
      </c>
      <c r="E2" s="7" t="s">
        <v>24</v>
      </c>
      <c r="F2" s="1" t="s">
        <v>73</v>
      </c>
    </row>
    <row r="3" spans="1:6" x14ac:dyDescent="0.25">
      <c r="A3" s="1" t="s">
        <v>14</v>
      </c>
      <c r="B3" s="1" t="s">
        <v>14</v>
      </c>
      <c r="C3" t="s">
        <v>13</v>
      </c>
      <c r="D3" s="1" t="s">
        <v>14</v>
      </c>
      <c r="E3" s="7" t="s">
        <v>62</v>
      </c>
      <c r="F3" s="1" t="s">
        <v>74</v>
      </c>
    </row>
    <row r="4" spans="1:6" x14ac:dyDescent="0.25">
      <c r="A4" s="9" t="s">
        <v>59</v>
      </c>
      <c r="D4" s="8" t="s">
        <v>59</v>
      </c>
      <c r="E4" s="7" t="s">
        <v>26</v>
      </c>
      <c r="F4" s="1">
        <v>0</v>
      </c>
    </row>
    <row r="5" spans="1:6" x14ac:dyDescent="0.25">
      <c r="A5" s="1" t="s">
        <v>88</v>
      </c>
      <c r="D5" s="8" t="s">
        <v>87</v>
      </c>
      <c r="E5" s="7" t="s">
        <v>53</v>
      </c>
    </row>
    <row r="6" spans="1:6" x14ac:dyDescent="0.25">
      <c r="E6" s="7" t="s">
        <v>23</v>
      </c>
    </row>
    <row r="7" spans="1:6" x14ac:dyDescent="0.25">
      <c r="E7" s="7" t="s">
        <v>41</v>
      </c>
    </row>
    <row r="8" spans="1:6" x14ac:dyDescent="0.25">
      <c r="E8" s="7" t="s">
        <v>48</v>
      </c>
    </row>
    <row r="9" spans="1:6" x14ac:dyDescent="0.25">
      <c r="E9" s="7" t="s">
        <v>57</v>
      </c>
    </row>
    <row r="10" spans="1:6" s="1" customFormat="1" x14ac:dyDescent="0.25">
      <c r="E10" s="7" t="s">
        <v>42</v>
      </c>
    </row>
    <row r="11" spans="1:6" x14ac:dyDescent="0.25">
      <c r="E11" s="7" t="s">
        <v>61</v>
      </c>
    </row>
    <row r="12" spans="1:6" x14ac:dyDescent="0.25">
      <c r="E12" s="7" t="s">
        <v>35</v>
      </c>
    </row>
    <row r="13" spans="1:6" x14ac:dyDescent="0.25">
      <c r="E13" s="7" t="s">
        <v>55</v>
      </c>
    </row>
    <row r="14" spans="1:6" x14ac:dyDescent="0.25">
      <c r="E14" s="7" t="s">
        <v>36</v>
      </c>
    </row>
    <row r="15" spans="1:6" x14ac:dyDescent="0.25">
      <c r="E15" s="7" t="s">
        <v>51</v>
      </c>
    </row>
    <row r="16" spans="1:6" x14ac:dyDescent="0.25">
      <c r="E16" s="7" t="s">
        <v>54</v>
      </c>
    </row>
    <row r="17" spans="5:5" x14ac:dyDescent="0.25">
      <c r="E17" s="7" t="s">
        <v>31</v>
      </c>
    </row>
    <row r="18" spans="5:5" x14ac:dyDescent="0.25">
      <c r="E18" s="7" t="s">
        <v>40</v>
      </c>
    </row>
    <row r="19" spans="5:5" x14ac:dyDescent="0.25">
      <c r="E19" s="7" t="s">
        <v>58</v>
      </c>
    </row>
    <row r="20" spans="5:5" x14ac:dyDescent="0.25">
      <c r="E20" s="7" t="s">
        <v>30</v>
      </c>
    </row>
    <row r="21" spans="5:5" x14ac:dyDescent="0.25">
      <c r="E21" s="7" t="s">
        <v>47</v>
      </c>
    </row>
    <row r="22" spans="5:5" x14ac:dyDescent="0.25">
      <c r="E22" s="7" t="s">
        <v>60</v>
      </c>
    </row>
    <row r="23" spans="5:5" x14ac:dyDescent="0.25">
      <c r="E23" s="7" t="s">
        <v>25</v>
      </c>
    </row>
    <row r="24" spans="5:5" x14ac:dyDescent="0.25">
      <c r="E24" s="7" t="s">
        <v>43</v>
      </c>
    </row>
    <row r="25" spans="5:5" x14ac:dyDescent="0.25">
      <c r="E25" s="7" t="s">
        <v>44</v>
      </c>
    </row>
    <row r="26" spans="5:5" x14ac:dyDescent="0.25">
      <c r="E26" s="7" t="s">
        <v>21</v>
      </c>
    </row>
    <row r="27" spans="5:5" x14ac:dyDescent="0.25">
      <c r="E27" s="7" t="s">
        <v>22</v>
      </c>
    </row>
    <row r="28" spans="5:5" x14ac:dyDescent="0.25">
      <c r="E28" s="7" t="s">
        <v>34</v>
      </c>
    </row>
    <row r="29" spans="5:5" x14ac:dyDescent="0.25">
      <c r="E29" s="7" t="s">
        <v>33</v>
      </c>
    </row>
    <row r="30" spans="5:5" x14ac:dyDescent="0.25">
      <c r="E30" s="7" t="s">
        <v>50</v>
      </c>
    </row>
    <row r="31" spans="5:5" x14ac:dyDescent="0.25">
      <c r="E31" s="7" t="s">
        <v>28</v>
      </c>
    </row>
    <row r="32" spans="5:5" x14ac:dyDescent="0.25">
      <c r="E32" s="7" t="s">
        <v>29</v>
      </c>
    </row>
    <row r="33" spans="5:5" x14ac:dyDescent="0.25">
      <c r="E33" s="7" t="s">
        <v>27</v>
      </c>
    </row>
    <row r="34" spans="5:5" x14ac:dyDescent="0.25">
      <c r="E34" s="7" t="s">
        <v>32</v>
      </c>
    </row>
    <row r="35" spans="5:5" x14ac:dyDescent="0.25">
      <c r="E35" s="7" t="s">
        <v>49</v>
      </c>
    </row>
    <row r="36" spans="5:5" x14ac:dyDescent="0.25">
      <c r="E36" s="7" t="s">
        <v>37</v>
      </c>
    </row>
    <row r="37" spans="5:5" x14ac:dyDescent="0.25">
      <c r="E37" s="7" t="s">
        <v>38</v>
      </c>
    </row>
    <row r="38" spans="5:5" x14ac:dyDescent="0.25">
      <c r="E38" s="7" t="s">
        <v>45</v>
      </c>
    </row>
    <row r="39" spans="5:5" x14ac:dyDescent="0.25">
      <c r="E39" s="7" t="s">
        <v>39</v>
      </c>
    </row>
    <row r="40" spans="5:5" x14ac:dyDescent="0.25">
      <c r="E40" s="7" t="s">
        <v>46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0197</v>
      </c>
      <c r="B177" s="3" t="str">
        <f>([2]UKBuilding_List!B177)</f>
        <v>Parking Garage No 1</v>
      </c>
    </row>
    <row r="178" spans="1:2" x14ac:dyDescent="0.25">
      <c r="A178" s="2" t="str">
        <f>([2]UKBuilding_List!A178)</f>
        <v>0198</v>
      </c>
      <c r="B178" s="3" t="str">
        <f>([2]UKBuilding_List!B178)</f>
        <v>Parking Garage No 2</v>
      </c>
    </row>
    <row r="179" spans="1:2" x14ac:dyDescent="0.25">
      <c r="A179" s="2" t="str">
        <f>([2]UKBuilding_List!A179)</f>
        <v>0199</v>
      </c>
      <c r="B179" s="3" t="str">
        <f>([2]UKBuilding_List!B179)</f>
        <v>Parking Garage No 3</v>
      </c>
    </row>
    <row r="180" spans="1:2" x14ac:dyDescent="0.25">
      <c r="A180" s="2" t="str">
        <f>([2]UKBuilding_List!A180)</f>
        <v>0200</v>
      </c>
      <c r="B180" s="3" t="str">
        <f>([2]UKBuilding_List!B180)</f>
        <v>Wethington Allied Health Building</v>
      </c>
    </row>
    <row r="181" spans="1:2" x14ac:dyDescent="0.25">
      <c r="A181" s="2" t="str">
        <f>([2]UKBuilding_List!A181)</f>
        <v>0202</v>
      </c>
      <c r="B181" s="3" t="str">
        <f>([2]UKBuilding_List!B181)</f>
        <v>Parking Garage No 5</v>
      </c>
    </row>
    <row r="182" spans="1:2" x14ac:dyDescent="0.25">
      <c r="A182" s="2" t="str">
        <f>([2]UKBuilding_List!A182)</f>
        <v>0204</v>
      </c>
      <c r="B182" s="3" t="str">
        <f>([2]UKBuilding_List!B182)</f>
        <v>Cooling Plant #2</v>
      </c>
    </row>
    <row r="183" spans="1:2" x14ac:dyDescent="0.25">
      <c r="A183" s="2" t="str">
        <f>([2]UKBuilding_List!A183)</f>
        <v>0207</v>
      </c>
      <c r="B183" s="3" t="str">
        <f>([2]UKBuilding_List!B183)</f>
        <v>Arts Metal Building</v>
      </c>
    </row>
    <row r="184" spans="1:2" x14ac:dyDescent="0.25">
      <c r="A184" s="2" t="str">
        <f>([2]UKBuilding_List!A184)</f>
        <v>0209</v>
      </c>
      <c r="B184" s="3" t="str">
        <f>([2]UKBuilding_List!B184)</f>
        <v>Centrifuge Building</v>
      </c>
    </row>
    <row r="185" spans="1:2" x14ac:dyDescent="0.25">
      <c r="A185" s="2" t="str">
        <f>([2]UKBuilding_List!A185)</f>
        <v>0210</v>
      </c>
      <c r="B185" s="3" t="str">
        <f>([2]UKBuilding_List!B185)</f>
        <v>Reynolds Warehouse #4</v>
      </c>
    </row>
    <row r="186" spans="1:2" x14ac:dyDescent="0.25">
      <c r="A186" s="2" t="str">
        <f>([2]UKBuilding_List!A186)</f>
        <v>0211</v>
      </c>
      <c r="B186" s="3" t="str">
        <f>([2]UKBuilding_List!B186)</f>
        <v>Maxwell Place Garage</v>
      </c>
    </row>
    <row r="187" spans="1:2" x14ac:dyDescent="0.25">
      <c r="A187" s="2" t="str">
        <f>([2]UKBuilding_List!A187)</f>
        <v>0212</v>
      </c>
      <c r="B187" s="3" t="str">
        <f>([2]UKBuilding_List!B187)</f>
        <v>Lancaster Aquatics</v>
      </c>
    </row>
    <row r="188" spans="1:2" x14ac:dyDescent="0.25">
      <c r="A188" s="2" t="str">
        <f>([2]UKBuilding_List!A188)</f>
        <v>0213</v>
      </c>
      <c r="B188" s="3" t="str">
        <f>([2]UKBuilding_List!B188)</f>
        <v>Boone Tennis Center</v>
      </c>
    </row>
    <row r="189" spans="1:2" x14ac:dyDescent="0.25">
      <c r="A189" s="2" t="str">
        <f>([2]UKBuilding_List!A189)</f>
        <v>0214</v>
      </c>
      <c r="B189" s="3" t="str">
        <f>([2]UKBuilding_List!B189)</f>
        <v>Flammable Storage Building</v>
      </c>
    </row>
    <row r="190" spans="1:2" x14ac:dyDescent="0.25">
      <c r="A190" s="2" t="str">
        <f>([2]UKBuilding_List!A190)</f>
        <v>0215</v>
      </c>
      <c r="B190" s="3" t="str">
        <f>([2]UKBuilding_List!B190)</f>
        <v>W. P. Garrigus Building</v>
      </c>
    </row>
    <row r="191" spans="1:2" x14ac:dyDescent="0.25">
      <c r="A191" s="2" t="str">
        <f>([2]UKBuilding_List!A191)</f>
        <v>0216</v>
      </c>
      <c r="B191" s="3" t="str">
        <f>([2]UKBuilding_List!B191)</f>
        <v>Multi-Disciplinary Research Lab #3</v>
      </c>
    </row>
    <row r="192" spans="1:2" x14ac:dyDescent="0.25">
      <c r="A192" s="2" t="str">
        <f>([2]UKBuilding_List!A192)</f>
        <v>0217</v>
      </c>
      <c r="B192" s="3" t="str">
        <f>([2]UKBuilding_List!B192)</f>
        <v>Electric Substation #2</v>
      </c>
    </row>
    <row r="193" spans="1:2" x14ac:dyDescent="0.25">
      <c r="A193" s="2" t="str">
        <f>([2]UKBuilding_List!A193)</f>
        <v>0219</v>
      </c>
      <c r="B193" s="3" t="str">
        <f>([2]UKBuilding_List!B193)</f>
        <v>Seaton Center</v>
      </c>
    </row>
    <row r="194" spans="1:2" x14ac:dyDescent="0.25">
      <c r="A194" s="2" t="str">
        <f>([2]UKBuilding_List!A194)</f>
        <v>0220</v>
      </c>
      <c r="B194" s="3" t="str">
        <f>([2]UKBuilding_List!B194)</f>
        <v>Bernard Johnson Student Rec Ctr</v>
      </c>
    </row>
    <row r="195" spans="1:2" x14ac:dyDescent="0.25">
      <c r="A195" s="2" t="str">
        <f>([2]UKBuilding_List!A195)</f>
        <v>0222</v>
      </c>
      <c r="B195" s="3" t="str">
        <f>([2]UKBuilding_List!B195)</f>
        <v>Commonwealth Stadium</v>
      </c>
    </row>
    <row r="196" spans="1:2" x14ac:dyDescent="0.25">
      <c r="A196" s="2" t="str">
        <f>([2]UKBuilding_List!A196)</f>
        <v>0223</v>
      </c>
      <c r="B196" s="3" t="str">
        <f>([2]UKBuilding_List!B196)</f>
        <v>Warren Wright Medical Plaza</v>
      </c>
    </row>
    <row r="197" spans="1:2" x14ac:dyDescent="0.25">
      <c r="A197" s="2" t="str">
        <f>([2]UKBuilding_List!A197)</f>
        <v>0224</v>
      </c>
      <c r="B197" s="3" t="str">
        <f>([2]UKBuilding_List!B197)</f>
        <v>Lucille Caudill Little Fine Arts Library</v>
      </c>
    </row>
    <row r="198" spans="1:2" x14ac:dyDescent="0.25">
      <c r="A198" s="2" t="str">
        <f>([2]UKBuilding_List!A198)</f>
        <v>0225</v>
      </c>
      <c r="B198" s="3" t="str">
        <f>([2]UKBuilding_List!B198)</f>
        <v>T H Morgan Biological Sciences</v>
      </c>
    </row>
    <row r="199" spans="1:2" x14ac:dyDescent="0.25">
      <c r="A199" s="2" t="str">
        <f>([2]UKBuilding_List!A199)</f>
        <v>0227</v>
      </c>
      <c r="B199" s="3" t="str">
        <f>([2]UKBuilding_List!B199)</f>
        <v>Recreation Equipment Storage Building</v>
      </c>
    </row>
    <row r="200" spans="1:2" x14ac:dyDescent="0.25">
      <c r="A200" s="2" t="str">
        <f>([2]UKBuilding_List!A200)</f>
        <v>0229</v>
      </c>
      <c r="B200" s="3" t="str">
        <f>([2]UKBuilding_List!B200)</f>
        <v>Agricultural Distribution Center</v>
      </c>
    </row>
    <row r="201" spans="1:2" x14ac:dyDescent="0.25">
      <c r="A201" s="2" t="str">
        <f>([2]UKBuilding_List!A201)</f>
        <v>0230</v>
      </c>
      <c r="B201" s="3" t="str">
        <f>([2]UKBuilding_List!B201)</f>
        <v>Sanders-Brown Center on Aging</v>
      </c>
    </row>
    <row r="202" spans="1:2" x14ac:dyDescent="0.25">
      <c r="A202" s="2" t="str">
        <f>([2]UKBuilding_List!A202)</f>
        <v>0231</v>
      </c>
      <c r="B202" s="3" t="str">
        <f>([2]UKBuilding_List!B202)</f>
        <v>Farm Maintenance Storage Shed</v>
      </c>
    </row>
    <row r="203" spans="1:2" x14ac:dyDescent="0.25">
      <c r="A203" s="2" t="str">
        <f>([2]UKBuilding_List!A203)</f>
        <v>0232</v>
      </c>
      <c r="B203" s="3" t="str">
        <f>([2]UKBuilding_List!B203)</f>
        <v>College of Nursing</v>
      </c>
    </row>
    <row r="204" spans="1:2" x14ac:dyDescent="0.25">
      <c r="A204" s="2" t="str">
        <f>([2]UKBuilding_List!A204)</f>
        <v>0235</v>
      </c>
      <c r="B204" s="3" t="str">
        <f>([2]UKBuilding_List!B204)</f>
        <v>John W Oswald Building</v>
      </c>
    </row>
    <row r="205" spans="1:2" x14ac:dyDescent="0.25">
      <c r="A205" s="2" t="str">
        <f>([2]UKBuilding_List!A205)</f>
        <v>0236</v>
      </c>
      <c r="B205" s="3" t="str">
        <f>([2]UKBuilding_List!B205)</f>
        <v>Kentucky Tobacco Research and Development Center</v>
      </c>
    </row>
    <row r="206" spans="1:2" x14ac:dyDescent="0.25">
      <c r="A206" s="2" t="str">
        <f>([2]UKBuilding_List!A206)</f>
        <v>0237</v>
      </c>
      <c r="B206" s="3" t="str">
        <f>([2]UKBuilding_List!B206)</f>
        <v>Wenner-Gren Research Addition</v>
      </c>
    </row>
    <row r="207" spans="1:2" x14ac:dyDescent="0.25">
      <c r="A207" s="2" t="str">
        <f>([2]UKBuilding_List!A207)</f>
        <v>0240</v>
      </c>
      <c r="B207" s="3" t="str">
        <f>([2]UKBuilding_List!B207)</f>
        <v>468 Rose Lane</v>
      </c>
    </row>
    <row r="208" spans="1:2" x14ac:dyDescent="0.25">
      <c r="A208" s="2" t="str">
        <f>([2]UKBuilding_List!A208)</f>
        <v>0241</v>
      </c>
      <c r="B208" s="3" t="str">
        <f>([2]UKBuilding_List!B208)</f>
        <v>Singletary Center for the Arts</v>
      </c>
    </row>
    <row r="209" spans="1:2" x14ac:dyDescent="0.25">
      <c r="A209" s="2" t="str">
        <f>([2]UKBuilding_List!A209)</f>
        <v>0243</v>
      </c>
      <c r="B209" s="3" t="str">
        <f>([2]UKBuilding_List!B209)</f>
        <v>Greg Page Apartments 1</v>
      </c>
    </row>
    <row r="210" spans="1:2" x14ac:dyDescent="0.25">
      <c r="A210" s="2" t="str">
        <f>([2]UKBuilding_List!A210)</f>
        <v>0244</v>
      </c>
      <c r="B210" s="3" t="str">
        <f>([2]UKBuilding_List!B210)</f>
        <v>Greg Page Apartments 2</v>
      </c>
    </row>
    <row r="211" spans="1:2" x14ac:dyDescent="0.25">
      <c r="A211" s="2" t="str">
        <f>([2]UKBuilding_List!A211)</f>
        <v>0245</v>
      </c>
      <c r="B211" s="3" t="str">
        <f>([2]UKBuilding_List!B211)</f>
        <v>Greg Page Apartments 3</v>
      </c>
    </row>
    <row r="212" spans="1:2" x14ac:dyDescent="0.25">
      <c r="A212" s="2" t="str">
        <f>([2]UKBuilding_List!A212)</f>
        <v>0246</v>
      </c>
      <c r="B212" s="3" t="str">
        <f>([2]UKBuilding_List!B212)</f>
        <v>Greg Page Apartments 4</v>
      </c>
    </row>
    <row r="213" spans="1:2" x14ac:dyDescent="0.25">
      <c r="A213" s="2" t="str">
        <f>([2]UKBuilding_List!A213)</f>
        <v>0247</v>
      </c>
      <c r="B213" s="3" t="str">
        <f>([2]UKBuilding_List!B213)</f>
        <v>Greg Page Apartments 5</v>
      </c>
    </row>
    <row r="214" spans="1:2" x14ac:dyDescent="0.25">
      <c r="A214" s="2" t="str">
        <f>([2]UKBuilding_List!A214)</f>
        <v>0248</v>
      </c>
      <c r="B214" s="3" t="str">
        <f>([2]UKBuilding_List!B214)</f>
        <v>Greg Page Apartments 6</v>
      </c>
    </row>
    <row r="215" spans="1:2" x14ac:dyDescent="0.25">
      <c r="A215" s="2" t="str">
        <f>([2]UKBuilding_List!A215)</f>
        <v>0249</v>
      </c>
      <c r="B215" s="3" t="str">
        <f>([2]UKBuilding_List!B215)</f>
        <v>Greg Page Apartments 7</v>
      </c>
    </row>
    <row r="216" spans="1:2" x14ac:dyDescent="0.25">
      <c r="A216" s="2" t="str">
        <f>([2]UKBuilding_List!A216)</f>
        <v>0250</v>
      </c>
      <c r="B216" s="3" t="str">
        <f>([2]UKBuilding_List!B216)</f>
        <v>Greg Page Apartments 8</v>
      </c>
    </row>
    <row r="217" spans="1:2" x14ac:dyDescent="0.25">
      <c r="A217" s="2" t="str">
        <f>([2]UKBuilding_List!A217)</f>
        <v>0252</v>
      </c>
      <c r="B217" s="3" t="str">
        <f>([2]UKBuilding_List!B217)</f>
        <v>Greg Page Apartments 10</v>
      </c>
    </row>
    <row r="218" spans="1:2" x14ac:dyDescent="0.25">
      <c r="A218" s="2" t="str">
        <f>([2]UKBuilding_List!A218)</f>
        <v>0253</v>
      </c>
      <c r="B218" s="3" t="str">
        <f>([2]UKBuilding_List!B218)</f>
        <v>Greg Page Apartments 11</v>
      </c>
    </row>
    <row r="219" spans="1:2" x14ac:dyDescent="0.25">
      <c r="A219" s="2" t="str">
        <f>([2]UKBuilding_List!A219)</f>
        <v>0254</v>
      </c>
      <c r="B219" s="3" t="str">
        <f>([2]UKBuilding_List!B219)</f>
        <v>Greg Page Apartments 12</v>
      </c>
    </row>
    <row r="220" spans="1:2" x14ac:dyDescent="0.25">
      <c r="A220" s="2" t="str">
        <f>([2]UKBuilding_List!A220)</f>
        <v>0255</v>
      </c>
      <c r="B220" s="3" t="str">
        <f>([2]UKBuilding_List!B220)</f>
        <v>Greg Page Apartments 13</v>
      </c>
    </row>
    <row r="221" spans="1:2" x14ac:dyDescent="0.25">
      <c r="A221" s="2" t="str">
        <f>([2]UKBuilding_List!A221)</f>
        <v>0256</v>
      </c>
      <c r="B221" s="3" t="str">
        <f>([2]UKBuilding_List!B221)</f>
        <v>Greg Page Apartments 14</v>
      </c>
    </row>
    <row r="222" spans="1:2" x14ac:dyDescent="0.25">
      <c r="A222" s="2" t="str">
        <f>([2]UKBuilding_List!A222)</f>
        <v>0257</v>
      </c>
      <c r="B222" s="3" t="str">
        <f>([2]UKBuilding_List!B222)</f>
        <v>Greg Page Apartments 15</v>
      </c>
    </row>
    <row r="223" spans="1:2" x14ac:dyDescent="0.25">
      <c r="A223" s="2" t="str">
        <f>([2]UKBuilding_List!A223)</f>
        <v>0258</v>
      </c>
      <c r="B223" s="3" t="str">
        <f>([2]UKBuilding_List!B223)</f>
        <v>Greg Page Apartments 16</v>
      </c>
    </row>
    <row r="224" spans="1:2" x14ac:dyDescent="0.25">
      <c r="A224" s="2" t="str">
        <f>([2]UKBuilding_List!A224)</f>
        <v>0259</v>
      </c>
      <c r="B224" s="3" t="str">
        <f>([2]UKBuilding_List!B224)</f>
        <v>Greg Page Apartments 17</v>
      </c>
    </row>
    <row r="225" spans="1:2" x14ac:dyDescent="0.25">
      <c r="A225" s="2" t="str">
        <f>([2]UKBuilding_List!A225)</f>
        <v>0260</v>
      </c>
      <c r="B225" s="3" t="str">
        <f>([2]UKBuilding_List!B225)</f>
        <v>Greg Page Apartments 18</v>
      </c>
    </row>
    <row r="226" spans="1:2" x14ac:dyDescent="0.25">
      <c r="A226" s="2" t="str">
        <f>([2]UKBuilding_List!A226)</f>
        <v>0261</v>
      </c>
      <c r="B226" s="3" t="str">
        <f>([2]UKBuilding_List!B226)</f>
        <v>Greg Page Apartments 19</v>
      </c>
    </row>
    <row r="227" spans="1:2" x14ac:dyDescent="0.25">
      <c r="A227" s="2" t="str">
        <f>([2]UKBuilding_List!A227)</f>
        <v>0262</v>
      </c>
      <c r="B227" s="3" t="str">
        <f>([2]UKBuilding_List!B227)</f>
        <v>Greg Page Apartments 20</v>
      </c>
    </row>
    <row r="228" spans="1:2" x14ac:dyDescent="0.25">
      <c r="A228" s="2" t="str">
        <f>([2]UKBuilding_List!A228)</f>
        <v>0263</v>
      </c>
      <c r="B228" s="3" t="str">
        <f>([2]UKBuilding_List!B228)</f>
        <v>Greg Page Apartments 21</v>
      </c>
    </row>
    <row r="229" spans="1:2" x14ac:dyDescent="0.25">
      <c r="A229" s="2" t="str">
        <f>([2]UKBuilding_List!A229)</f>
        <v>0264</v>
      </c>
      <c r="B229" s="3" t="str">
        <f>([2]UKBuilding_List!B229)</f>
        <v>Greg Page Apartments 22</v>
      </c>
    </row>
    <row r="230" spans="1:2" x14ac:dyDescent="0.25">
      <c r="A230" s="2" t="str">
        <f>([2]UKBuilding_List!A230)</f>
        <v>0265</v>
      </c>
      <c r="B230" s="3" t="str">
        <f>([2]UKBuilding_List!B230)</f>
        <v>Greg Page Apartments 23</v>
      </c>
    </row>
    <row r="231" spans="1:2" x14ac:dyDescent="0.25">
      <c r="A231" s="2" t="str">
        <f>([2]UKBuilding_List!A231)</f>
        <v>0266</v>
      </c>
      <c r="B231" s="3" t="str">
        <f>([2]UKBuilding_List!B231)</f>
        <v>Greg Page Apartments 24</v>
      </c>
    </row>
    <row r="232" spans="1:2" x14ac:dyDescent="0.25">
      <c r="A232" s="2" t="str">
        <f>([2]UKBuilding_List!A232)</f>
        <v>0267</v>
      </c>
      <c r="B232" s="3" t="str">
        <f>([2]UKBuilding_List!B232)</f>
        <v>Greg Page Apartments 25</v>
      </c>
    </row>
    <row r="233" spans="1:2" x14ac:dyDescent="0.25">
      <c r="A233" s="2" t="str">
        <f>([2]UKBuilding_List!A233)</f>
        <v>0268</v>
      </c>
      <c r="B233" s="3" t="str">
        <f>([2]UKBuilding_List!B233)</f>
        <v>Greg Page Food Storage Laundry</v>
      </c>
    </row>
    <row r="234" spans="1:2" x14ac:dyDescent="0.25">
      <c r="A234" s="2" t="str">
        <f>([2]UKBuilding_List!A234)</f>
        <v>0269</v>
      </c>
      <c r="B234" s="3" t="str">
        <f>([2]UKBuilding_List!B234)</f>
        <v>Communications Building</v>
      </c>
    </row>
    <row r="235" spans="1:2" x14ac:dyDescent="0.25">
      <c r="A235" s="2" t="str">
        <f>([2]UKBuilding_List!A235)</f>
        <v>0272</v>
      </c>
      <c r="B235" s="3" t="str">
        <f>([2]UKBuilding_List!B235)</f>
        <v>Information Building</v>
      </c>
    </row>
    <row r="236" spans="1:2" x14ac:dyDescent="0.25">
      <c r="A236" s="2" t="str">
        <f>([2]UKBuilding_List!A236)</f>
        <v>0274</v>
      </c>
      <c r="B236" s="3" t="str">
        <f>([2]UKBuilding_List!B236)</f>
        <v>Moloney Building</v>
      </c>
    </row>
    <row r="237" spans="1:2" x14ac:dyDescent="0.25">
      <c r="A237" s="2" t="str">
        <f>([2]UKBuilding_List!A237)</f>
        <v>0275</v>
      </c>
      <c r="B237" s="3" t="str">
        <f>([2]UKBuilding_List!B237)</f>
        <v>Bruce Poundstone Regulatory Services Building</v>
      </c>
    </row>
    <row r="238" spans="1:2" x14ac:dyDescent="0.25">
      <c r="A238" s="2" t="str">
        <f>([2]UKBuilding_List!A238)</f>
        <v>0276</v>
      </c>
      <c r="B238" s="3" t="str">
        <f>([2]UKBuilding_List!B238)</f>
        <v>Charles E. Barnhart Building</v>
      </c>
    </row>
    <row r="239" spans="1:2" x14ac:dyDescent="0.25">
      <c r="A239" s="2" t="str">
        <f>([2]UKBuilding_List!A239)</f>
        <v>0277</v>
      </c>
      <c r="B239" s="3" t="str">
        <f>([2]UKBuilding_List!B239)</f>
        <v>Nutter Football Training Facility</v>
      </c>
    </row>
    <row r="240" spans="1:2" x14ac:dyDescent="0.25">
      <c r="A240" s="2" t="str">
        <f>([2]UKBuilding_List!A240)</f>
        <v>0278</v>
      </c>
      <c r="B240" s="3" t="str">
        <f>([2]UKBuilding_List!B240)</f>
        <v>PPD Storage Building</v>
      </c>
    </row>
    <row r="241" spans="1:2" x14ac:dyDescent="0.25">
      <c r="A241" s="2" t="str">
        <f>([2]UKBuilding_List!A241)</f>
        <v>0279</v>
      </c>
      <c r="B241" s="3" t="str">
        <f>([2]UKBuilding_List!B241)</f>
        <v>BIRP Building</v>
      </c>
    </row>
    <row r="242" spans="1:2" x14ac:dyDescent="0.25">
      <c r="A242" s="2" t="str">
        <f>([2]UKBuilding_List!A242)</f>
        <v>0281</v>
      </c>
      <c r="B242" s="3" t="str">
        <f>([2]UKBuilding_List!B242)</f>
        <v>Oliver H. Raymond Civil Engineering</v>
      </c>
    </row>
    <row r="243" spans="1:2" x14ac:dyDescent="0.25">
      <c r="A243" s="2" t="str">
        <f>([2]UKBuilding_List!A243)</f>
        <v>0282</v>
      </c>
      <c r="B243" s="3" t="str">
        <f>([2]UKBuilding_List!B243)</f>
        <v>Gas Storage Building</v>
      </c>
    </row>
    <row r="244" spans="1:2" x14ac:dyDescent="0.25">
      <c r="A244" s="2" t="str">
        <f>([2]UKBuilding_List!A244)</f>
        <v>0283</v>
      </c>
      <c r="B244" s="3" t="str">
        <f>([2]UKBuilding_List!B244)</f>
        <v>Hagan Baseball Stadium</v>
      </c>
    </row>
    <row r="245" spans="1:2" x14ac:dyDescent="0.25">
      <c r="A245" s="2" t="str">
        <f>([2]UKBuilding_List!A245)</f>
        <v>0284</v>
      </c>
      <c r="B245" s="3" t="str">
        <f>([2]UKBuilding_List!B245)</f>
        <v>Kentucky Clinic</v>
      </c>
    </row>
    <row r="246" spans="1:2" x14ac:dyDescent="0.25">
      <c r="A246" s="2" t="str">
        <f>([2]UKBuilding_List!A246)</f>
        <v>0285</v>
      </c>
      <c r="B246" s="3" t="str">
        <f>([2]UKBuilding_List!B246)</f>
        <v>Nutter Field House</v>
      </c>
    </row>
    <row r="247" spans="1:2" x14ac:dyDescent="0.25">
      <c r="A247" s="2" t="str">
        <f>([2]UKBuilding_List!A247)</f>
        <v>0286</v>
      </c>
      <c r="B247" s="3" t="str">
        <f>([2]UKBuilding_List!B247)</f>
        <v>ASTeCC</v>
      </c>
    </row>
    <row r="248" spans="1:2" x14ac:dyDescent="0.25">
      <c r="A248" s="2" t="str">
        <f>([2]UKBuilding_List!A248)</f>
        <v>0287</v>
      </c>
      <c r="B248" s="3" t="str">
        <f>([2]UKBuilding_List!B248)</f>
        <v>Electric HVAC Building</v>
      </c>
    </row>
    <row r="249" spans="1:2" x14ac:dyDescent="0.25">
      <c r="A249" s="2" t="str">
        <f>([2]UKBuilding_List!A249)</f>
        <v>0288</v>
      </c>
      <c r="B249" s="3" t="str">
        <f>([2]UKBuilding_List!B249)</f>
        <v>PPD Greenhouse</v>
      </c>
    </row>
    <row r="250" spans="1:2" x14ac:dyDescent="0.25">
      <c r="A250" s="2" t="str">
        <f>([2]UKBuilding_List!A250)</f>
        <v>0289</v>
      </c>
      <c r="B250" s="3" t="str">
        <f>([2]UKBuilding_List!B250)</f>
        <v>Hazardous Waste Storage</v>
      </c>
    </row>
    <row r="251" spans="1:2" x14ac:dyDescent="0.25">
      <c r="A251" s="2" t="str">
        <f>([2]UKBuilding_List!A251)</f>
        <v>0293</v>
      </c>
      <c r="B251" s="3" t="str">
        <f>([2]UKBuilding_List!B251)</f>
        <v>UK Chandler Hospital</v>
      </c>
    </row>
    <row r="252" spans="1:2" x14ac:dyDescent="0.25">
      <c r="A252" s="2" t="str">
        <f>([2]UKBuilding_List!A252)</f>
        <v>0294</v>
      </c>
      <c r="B252" s="3" t="str">
        <f>([2]UKBuilding_List!B252)</f>
        <v>Gill Heart Institute</v>
      </c>
    </row>
    <row r="253" spans="1:2" x14ac:dyDescent="0.25">
      <c r="A253" s="2" t="str">
        <f>([2]UKBuilding_List!A253)</f>
        <v>0297</v>
      </c>
      <c r="B253" s="3" t="str">
        <f>([2]UKBuilding_List!B253)</f>
        <v>Dental Science Building</v>
      </c>
    </row>
    <row r="254" spans="1:2" x14ac:dyDescent="0.25">
      <c r="A254" s="2" t="str">
        <f>([2]UKBuilding_List!A254)</f>
        <v>0298</v>
      </c>
      <c r="B254" s="3" t="str">
        <f>([2]UKBuilding_List!B254)</f>
        <v>William R. Willard Medical Education Building</v>
      </c>
    </row>
    <row r="255" spans="1:2" x14ac:dyDescent="0.25">
      <c r="A255" s="2" t="str">
        <f>([2]UKBuilding_List!A255)</f>
        <v>0300</v>
      </c>
      <c r="B255" s="3" t="str">
        <f>([2]UKBuilding_List!B255)</f>
        <v>Arboretum Tool Shed</v>
      </c>
    </row>
    <row r="256" spans="1:2" x14ac:dyDescent="0.25">
      <c r="A256" s="2" t="str">
        <f>([2]UKBuilding_List!A256)</f>
        <v>0301</v>
      </c>
      <c r="B256" s="3" t="str">
        <f>([2]UKBuilding_List!B256)</f>
        <v>154 Bonnie Brae</v>
      </c>
    </row>
    <row r="257" spans="1:2" x14ac:dyDescent="0.25">
      <c r="A257" s="2" t="str">
        <f>([2]UKBuilding_List!A257)</f>
        <v>0302</v>
      </c>
      <c r="B257" s="3" t="str">
        <f>([2]UKBuilding_List!B257)</f>
        <v>Dorotha Oatts Smith Visitor Center</v>
      </c>
    </row>
    <row r="258" spans="1:2" x14ac:dyDescent="0.25">
      <c r="A258" s="2" t="str">
        <f>([2]UKBuilding_List!A258)</f>
        <v>0303</v>
      </c>
      <c r="B258" s="3" t="str">
        <f>([2]UKBuilding_List!B258)</f>
        <v>Arboretum Restrooms</v>
      </c>
    </row>
    <row r="259" spans="1:2" x14ac:dyDescent="0.25">
      <c r="A259" s="2" t="str">
        <f>([2]UKBuilding_List!A259)</f>
        <v>0305</v>
      </c>
      <c r="B259" s="3" t="str">
        <f>([2]UKBuilding_List!B259)</f>
        <v>Peter P. Bosomworth Health Sciences Research Building</v>
      </c>
    </row>
    <row r="260" spans="1:2" x14ac:dyDescent="0.25">
      <c r="A260" s="2" t="str">
        <f>([2]UKBuilding_List!A260)</f>
        <v>0312</v>
      </c>
      <c r="B260" s="3" t="str">
        <f>([2]UKBuilding_List!B260)</f>
        <v>Plant Sciences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0412</v>
      </c>
      <c r="B300" s="3" t="str">
        <f>([2]UKBuilding_List!B300)</f>
        <v>403 Pennsylvania Ct</v>
      </c>
    </row>
    <row r="301" spans="1:2" x14ac:dyDescent="0.25">
      <c r="A301" s="2" t="str">
        <f>([2]UKBuilding_List!A301)</f>
        <v>0413</v>
      </c>
      <c r="B301" s="3" t="str">
        <f>([2]UKBuilding_List!B301)</f>
        <v>Softball/Soccer Locker Rooms</v>
      </c>
    </row>
    <row r="302" spans="1:2" x14ac:dyDescent="0.25">
      <c r="A302" s="2" t="str">
        <f>([2]UKBuilding_List!A302)</f>
        <v>0416</v>
      </c>
      <c r="B302" s="3" t="str">
        <f>([2]UKBuilding_List!B302)</f>
        <v>Bus Shelter #12</v>
      </c>
    </row>
    <row r="303" spans="1:2" x14ac:dyDescent="0.25">
      <c r="A303" s="2" t="str">
        <f>([2]UKBuilding_List!A303)</f>
        <v>0417</v>
      </c>
      <c r="B303" s="3" t="str">
        <f>([2]UKBuilding_List!B303)</f>
        <v>660 South Limestone</v>
      </c>
    </row>
    <row r="304" spans="1:2" x14ac:dyDescent="0.25">
      <c r="A304" s="2" t="str">
        <f>([2]UKBuilding_List!A304)</f>
        <v>0418</v>
      </c>
      <c r="B304" s="3" t="str">
        <f>([2]UKBuilding_List!B304)</f>
        <v>Bus Shelter #4</v>
      </c>
    </row>
    <row r="305" spans="1:2" x14ac:dyDescent="0.25">
      <c r="A305" s="2" t="str">
        <f>([2]UKBuilding_List!A305)</f>
        <v>0419</v>
      </c>
      <c r="B305" s="3" t="str">
        <f>([2]UKBuilding_List!B305)</f>
        <v>Bus Shelter #13</v>
      </c>
    </row>
    <row r="306" spans="1:2" x14ac:dyDescent="0.25">
      <c r="A306" s="2" t="str">
        <f>([2]UKBuilding_List!A306)</f>
        <v>0420</v>
      </c>
      <c r="B306" s="3" t="str">
        <f>([2]UKBuilding_List!B306)</f>
        <v>424 Euclid Avenue</v>
      </c>
    </row>
    <row r="307" spans="1:2" x14ac:dyDescent="0.25">
      <c r="A307" s="2" t="str">
        <f>([2]UKBuilding_List!A307)</f>
        <v>0428</v>
      </c>
      <c r="B307" s="3" t="str">
        <f>([2]UKBuilding_List!B307)</f>
        <v>457 Woodland Ave</v>
      </c>
    </row>
    <row r="308" spans="1:2" x14ac:dyDescent="0.25">
      <c r="A308" s="2" t="str">
        <f>([2]UKBuilding_List!A308)</f>
        <v>0432</v>
      </c>
      <c r="B308" s="3" t="str">
        <f>([2]UKBuilding_List!B308)</f>
        <v>Commonwealth House</v>
      </c>
    </row>
    <row r="309" spans="1:2" x14ac:dyDescent="0.25">
      <c r="A309" s="2" t="str">
        <f>([2]UKBuilding_List!A309)</f>
        <v>0433</v>
      </c>
      <c r="B309" s="3" t="str">
        <f>([2]UKBuilding_List!B309)</f>
        <v>William E and Casiana Schmidt Vocal Arts Center</v>
      </c>
    </row>
    <row r="310" spans="1:2" x14ac:dyDescent="0.25">
      <c r="A310" s="2" t="str">
        <f>([2]UKBuilding_List!A310)</f>
        <v>0442</v>
      </c>
      <c r="B310" s="3" t="str">
        <f>([2]UKBuilding_List!B310)</f>
        <v>Ligon House</v>
      </c>
    </row>
    <row r="311" spans="1:2" x14ac:dyDescent="0.25">
      <c r="A311" s="2" t="str">
        <f>([2]UKBuilding_List!A311)</f>
        <v>0446</v>
      </c>
      <c r="B311" s="3" t="str">
        <f>([2]UKBuilding_List!B311)</f>
        <v>John Cropp Softball Stadium</v>
      </c>
    </row>
    <row r="312" spans="1:2" x14ac:dyDescent="0.25">
      <c r="A312" s="2" t="str">
        <f>([2]UKBuilding_List!A312)</f>
        <v>0447</v>
      </c>
      <c r="B312" s="3" t="str">
        <f>([2]UKBuilding_List!B312)</f>
        <v>Hitting Pavilion</v>
      </c>
    </row>
    <row r="313" spans="1:2" x14ac:dyDescent="0.25">
      <c r="A313" s="2" t="str">
        <f>([2]UKBuilding_List!A313)</f>
        <v>0448</v>
      </c>
      <c r="B313" s="3" t="str">
        <f>([2]UKBuilding_List!B313)</f>
        <v>Football Storage Shed</v>
      </c>
    </row>
    <row r="314" spans="1:2" x14ac:dyDescent="0.25">
      <c r="A314" s="2" t="str">
        <f>([2]UKBuilding_List!A314)</f>
        <v>0449</v>
      </c>
      <c r="B314" s="3" t="str">
        <f>([2]UKBuilding_List!B314)</f>
        <v>Shively Grounds Storage Building</v>
      </c>
    </row>
    <row r="315" spans="1:2" x14ac:dyDescent="0.25">
      <c r="A315" s="2" t="str">
        <f>([2]UKBuilding_List!A315)</f>
        <v>0450</v>
      </c>
      <c r="B315" s="3" t="str">
        <f>([2]UKBuilding_List!B315)</f>
        <v>Softball Maintenance Building</v>
      </c>
    </row>
    <row r="316" spans="1:2" x14ac:dyDescent="0.25">
      <c r="A316" s="2" t="str">
        <f>([2]UKBuilding_List!A316)</f>
        <v>0451</v>
      </c>
      <c r="B316" s="3" t="str">
        <f>([2]UKBuilding_List!B316)</f>
        <v>Soccer Field Pressbox</v>
      </c>
    </row>
    <row r="317" spans="1:2" x14ac:dyDescent="0.25">
      <c r="A317" s="2" t="str">
        <f>([2]UKBuilding_List!A317)</f>
        <v>0452</v>
      </c>
      <c r="B317" s="3" t="str">
        <f>([2]UKBuilding_List!B317)</f>
        <v>Softball Pressbox</v>
      </c>
    </row>
    <row r="318" spans="1:2" x14ac:dyDescent="0.25">
      <c r="A318" s="2" t="str">
        <f>([2]UKBuilding_List!A318)</f>
        <v>0453</v>
      </c>
      <c r="B318" s="3" t="str">
        <f>([2]UKBuilding_List!B318)</f>
        <v>Shively Grounds Building</v>
      </c>
    </row>
    <row r="319" spans="1:2" x14ac:dyDescent="0.25">
      <c r="A319" s="2" t="str">
        <f>([2]UKBuilding_List!A319)</f>
        <v>0456</v>
      </c>
      <c r="B319" s="3" t="str">
        <f>([2]UKBuilding_List!B319)</f>
        <v>W.T. Young Library</v>
      </c>
    </row>
    <row r="320" spans="1:2" x14ac:dyDescent="0.25">
      <c r="A320" s="2" t="str">
        <f>([2]UKBuilding_List!A320)</f>
        <v>0460</v>
      </c>
      <c r="B320" s="3" t="str">
        <f>([2]UKBuilding_List!B320)</f>
        <v>149 Transcript Ave</v>
      </c>
    </row>
    <row r="321" spans="1:2" x14ac:dyDescent="0.25">
      <c r="A321" s="2" t="str">
        <f>([2]UKBuilding_List!A321)</f>
        <v>0461</v>
      </c>
      <c r="B321" s="3" t="str">
        <f>([2]UKBuilding_List!B321)</f>
        <v>153 Transcript Ave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House Fraternity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BBSRB Utility Plant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0614</v>
      </c>
      <c r="B365" s="3" t="str">
        <f>([2]UKBuilding_List!B365)</f>
        <v>123 Warren Ct.</v>
      </c>
    </row>
    <row r="366" spans="1:2" x14ac:dyDescent="0.25">
      <c r="A366" s="2" t="str">
        <f>([2]UKBuilding_List!A366)</f>
        <v>0615</v>
      </c>
      <c r="B366" s="3" t="str">
        <f>([2]UKBuilding_List!B366)</f>
        <v>125 Warren Ct.</v>
      </c>
    </row>
    <row r="367" spans="1:2" x14ac:dyDescent="0.25">
      <c r="A367" s="2" t="str">
        <f>([2]UKBuilding_List!A367)</f>
        <v>0616</v>
      </c>
      <c r="B367" s="3" t="str">
        <f>([2]UKBuilding_List!B367)</f>
        <v>Seaton Center Storage</v>
      </c>
    </row>
    <row r="368" spans="1:2" x14ac:dyDescent="0.25">
      <c r="A368" s="2" t="str">
        <f>([2]UKBuilding_List!A368)</f>
        <v>0617</v>
      </c>
      <c r="B368" s="3" t="str">
        <f>([2]UKBuilding_List!B368)</f>
        <v>118 Conn Terrace</v>
      </c>
    </row>
    <row r="369" spans="1:2" x14ac:dyDescent="0.25">
      <c r="A369" s="2" t="str">
        <f>([2]UKBuilding_List!A369)</f>
        <v>0618</v>
      </c>
      <c r="B369" s="3" t="str">
        <f>([2]UKBuilding_List!B369)</f>
        <v>MacAdam Student Observatory</v>
      </c>
    </row>
    <row r="370" spans="1:2" x14ac:dyDescent="0.25">
      <c r="A370" s="2" t="str">
        <f>([2]UKBuilding_List!A370)</f>
        <v>0619</v>
      </c>
      <c r="B370" s="3" t="str">
        <f>([2]UKBuilding_List!B370)</f>
        <v>102 Conn Terrace</v>
      </c>
    </row>
    <row r="371" spans="1:2" x14ac:dyDescent="0.25">
      <c r="A371" s="2" t="str">
        <f>([2]UKBuilding_List!A371)</f>
        <v>0621</v>
      </c>
      <c r="B371" s="3" t="str">
        <f>([2]UKBuilding_List!B371)</f>
        <v>104 Conn Terrace</v>
      </c>
    </row>
    <row r="372" spans="1:2" x14ac:dyDescent="0.25">
      <c r="A372" s="2" t="str">
        <f>([2]UKBuilding_List!A372)</f>
        <v>0622</v>
      </c>
      <c r="B372" s="3" t="str">
        <f>([2]UKBuilding_List!B372)</f>
        <v>108 Conn Terrace</v>
      </c>
    </row>
    <row r="373" spans="1:2" x14ac:dyDescent="0.25">
      <c r="A373" s="2" t="str">
        <f>([2]UKBuilding_List!A373)</f>
        <v>0623</v>
      </c>
      <c r="B373" s="3" t="str">
        <f>([2]UKBuilding_List!B373)</f>
        <v>110 Conn Terrace</v>
      </c>
    </row>
    <row r="374" spans="1:2" x14ac:dyDescent="0.25">
      <c r="A374" s="2" t="str">
        <f>([2]UKBuilding_List!A374)</f>
        <v>0624</v>
      </c>
      <c r="B374" s="3" t="str">
        <f>([2]UKBuilding_List!B374)</f>
        <v>120 Conn Terrace</v>
      </c>
    </row>
    <row r="375" spans="1:2" x14ac:dyDescent="0.25">
      <c r="A375" s="2" t="str">
        <f>([2]UKBuilding_List!A375)</f>
        <v>0625</v>
      </c>
      <c r="B375" s="3" t="str">
        <f>([2]UKBuilding_List!B375)</f>
        <v>1105 S. Limestone</v>
      </c>
    </row>
    <row r="376" spans="1:2" x14ac:dyDescent="0.25">
      <c r="A376" s="2" t="str">
        <f>([2]UKBuilding_List!A376)</f>
        <v>0626</v>
      </c>
      <c r="B376" s="3" t="str">
        <f>([2]UKBuilding_List!B376)</f>
        <v>1119 S. Limestone</v>
      </c>
    </row>
    <row r="377" spans="1:2" x14ac:dyDescent="0.25">
      <c r="A377" s="2" t="str">
        <f>([2]UKBuilding_List!A377)</f>
        <v>0630</v>
      </c>
      <c r="B377" s="3" t="str">
        <f>([2]UKBuilding_List!B377)</f>
        <v>Air Medical Crew Quarters</v>
      </c>
    </row>
    <row r="378" spans="1:2" x14ac:dyDescent="0.25">
      <c r="A378" s="2" t="str">
        <f>([2]UKBuilding_List!A378)</f>
        <v>0631</v>
      </c>
      <c r="B378" s="3" t="str">
        <f>([2]UKBuilding_List!B378)</f>
        <v>460 Rose Lane</v>
      </c>
    </row>
    <row r="379" spans="1:2" x14ac:dyDescent="0.25">
      <c r="A379" s="2" t="str">
        <f>([2]UKBuilding_List!A379)</f>
        <v>0633</v>
      </c>
      <c r="B379" s="3" t="str">
        <f>([2]UKBuilding_List!B379)</f>
        <v>Davis Marksbury Building</v>
      </c>
    </row>
    <row r="380" spans="1:2" x14ac:dyDescent="0.25">
      <c r="A380" s="2" t="str">
        <f>([2]UKBuilding_List!A380)</f>
        <v>0636</v>
      </c>
      <c r="B380" s="3" t="str">
        <f>([2]UKBuilding_List!B380)</f>
        <v>411 Pennsylvania Court</v>
      </c>
    </row>
    <row r="381" spans="1:2" x14ac:dyDescent="0.25">
      <c r="A381" s="2" t="str">
        <f>([2]UKBuilding_List!A381)</f>
        <v>0637</v>
      </c>
      <c r="B381" s="3" t="str">
        <f>([2]UKBuilding_List!B381)</f>
        <v>1041 S. Limestone St.</v>
      </c>
    </row>
    <row r="382" spans="1:2" x14ac:dyDescent="0.25">
      <c r="A382" s="2" t="str">
        <f>([2]UKBuilding_List!A382)</f>
        <v>0639</v>
      </c>
      <c r="B382" s="3" t="str">
        <f>([2]UKBuilding_List!B382)</f>
        <v>1045 S. Limestone St</v>
      </c>
    </row>
    <row r="383" spans="1:2" x14ac:dyDescent="0.25">
      <c r="A383" s="2" t="str">
        <f>([2]UKBuilding_List!A383)</f>
        <v>0641</v>
      </c>
      <c r="B383" s="3" t="str">
        <f>([2]UKBuilding_List!B383)</f>
        <v>409 Pennsylvania Ct</v>
      </c>
    </row>
    <row r="384" spans="1:2" x14ac:dyDescent="0.25">
      <c r="A384" s="2" t="str">
        <f>([2]UKBuilding_List!A384)</f>
        <v>0644</v>
      </c>
      <c r="B384" s="3" t="str">
        <f>([2]UKBuilding_List!B384)</f>
        <v>Wildcat Coal Lodge</v>
      </c>
    </row>
    <row r="385" spans="1:2" x14ac:dyDescent="0.25">
      <c r="A385" s="2" t="str">
        <f>([2]UKBuilding_List!A385)</f>
        <v>0645</v>
      </c>
      <c r="B385" s="3" t="str">
        <f>([2]UKBuilding_List!B385)</f>
        <v>179 Leader Ave</v>
      </c>
    </row>
    <row r="386" spans="1:2" x14ac:dyDescent="0.25">
      <c r="A386" s="2" t="str">
        <f>([2]UKBuilding_List!A386)</f>
        <v>0646</v>
      </c>
      <c r="B386" s="3" t="str">
        <f>([2]UKBuilding_List!B386)</f>
        <v>404 Pennsylvania Ct</v>
      </c>
    </row>
    <row r="387" spans="1:2" x14ac:dyDescent="0.25">
      <c r="A387" s="2" t="str">
        <f>([2]UKBuilding_List!A387)</f>
        <v>0647</v>
      </c>
      <c r="B387" s="3" t="str">
        <f>([2]UKBuilding_List!B387)</f>
        <v>213 Transcript Ave</v>
      </c>
    </row>
    <row r="388" spans="1:2" x14ac:dyDescent="0.25">
      <c r="A388" s="2" t="str">
        <f>([2]UKBuilding_List!A388)</f>
        <v>0648</v>
      </c>
      <c r="B388" s="3" t="str">
        <f>([2]UKBuilding_List!B388)</f>
        <v>221 Transcript Ave</v>
      </c>
    </row>
    <row r="389" spans="1:2" x14ac:dyDescent="0.25">
      <c r="A389" s="2" t="str">
        <f>([2]UKBuilding_List!A389)</f>
        <v>0649</v>
      </c>
      <c r="B389" s="3" t="str">
        <f>([2]UKBuilding_List!B389)</f>
        <v>217 Transcript Ave</v>
      </c>
    </row>
    <row r="390" spans="1:2" x14ac:dyDescent="0.25">
      <c r="A390" s="2" t="str">
        <f>([2]UKBuilding_List!A390)</f>
        <v>0650</v>
      </c>
      <c r="B390" s="3" t="str">
        <f>([2]UKBuilding_List!B390)</f>
        <v>Second New Housing - North Campus</v>
      </c>
    </row>
    <row r="391" spans="1:2" x14ac:dyDescent="0.25">
      <c r="A391" s="2">
        <f>([2]UKBuilding_List!A391)</f>
        <v>1200</v>
      </c>
      <c r="B391" s="3" t="str">
        <f>([2]UKBuilding_List!B391)</f>
        <v>Electric Substation #1</v>
      </c>
    </row>
    <row r="392" spans="1:2" x14ac:dyDescent="0.25">
      <c r="A392" s="2">
        <f>([2]UKBuilding_List!A392)</f>
        <v>1201</v>
      </c>
      <c r="B392" s="3" t="str">
        <f>([2]UKBuilding_List!B392)</f>
        <v>Electric Substation #3</v>
      </c>
    </row>
    <row r="393" spans="1:2" x14ac:dyDescent="0.25">
      <c r="A393" s="2" t="str">
        <f>([2]UKBuilding_List!A393)</f>
        <v>8633</v>
      </c>
      <c r="B393" s="3" t="str">
        <f>([2]UKBuilding_List!B393)</f>
        <v>UK HealthCare Good Samaritan Hospital</v>
      </c>
    </row>
    <row r="394" spans="1:2" x14ac:dyDescent="0.25">
      <c r="A394" s="2" t="str">
        <f>([2]UKBuilding_List!A394)</f>
        <v>9127</v>
      </c>
      <c r="B394" s="3" t="str">
        <f>([2]UKBuilding_List!B394)</f>
        <v>1101 S. Limestone</v>
      </c>
    </row>
    <row r="395" spans="1:2" x14ac:dyDescent="0.25">
      <c r="A395" s="2">
        <f>([2]UKBuilding_List!A395)</f>
        <v>9813</v>
      </c>
      <c r="B395" s="3" t="str">
        <f>([2]UKBuilding_List!B395)</f>
        <v>UK Child Care Development Center</v>
      </c>
    </row>
    <row r="396" spans="1:2" x14ac:dyDescent="0.25">
      <c r="A396" s="2" t="str">
        <f>([2]UKBuilding_List!A396)</f>
        <v>9925</v>
      </c>
      <c r="B396" s="3" t="str">
        <f>([2]UKBuilding_List!B396)</f>
        <v>Alpha Phi Sorority</v>
      </c>
    </row>
    <row r="397" spans="1:2" x14ac:dyDescent="0.25">
      <c r="A397" s="2" t="str">
        <f>([2]UKBuilding_List!A397)</f>
        <v>9983</v>
      </c>
      <c r="B397" s="3" t="str">
        <f>([2]UKBuilding_List!B397)</f>
        <v>College of Medicine Building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2013-06-21T12:08:47Z</dcterms:modified>
</cp:coreProperties>
</file>