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0644" yWindow="84" windowWidth="17892" windowHeight="7044" activeTab="1"/>
  </bookViews>
  <sheets>
    <sheet name="KD Changes" sheetId="1" r:id="rId1"/>
    <sheet name="SAP Changes" sheetId="4" r:id="rId2"/>
    <sheet name="Lookup" sheetId="2" r:id="rId3"/>
    <sheet name="BuildingList" sheetId="3" r:id="rId4"/>
    <sheet name="Sheet1" sheetId="5" r:id="rId5"/>
  </sheets>
  <externalReferences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<sst xmlns="http://schemas.openxmlformats.org/spreadsheetml/2006/main" count="106" uniqueCount="87">
  <si>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</si>
  <si>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</si>
  <si>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</si>
  <si>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</si>
  <si>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</si>
  <si>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</si>
  <si>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</si>
  <si>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</si>
  <si>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</si>
  <si>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</si>
  <si>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</si>
  <si>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</si>
  <si>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</si>
  <si>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</si>
  <si>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</si>
  <si>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</si>
  <si>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</si>
  <si>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</si>
  <si>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</si>
  <si>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</si>
  <si>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</si>
  <si>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</si>
  <si>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</si>
  <si>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</si>
  <si>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</si>
  <si>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</si>
  <si>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</si>
  <si>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</si>
  <si>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</si>
  <si>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</si>
  <si>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</si>
  <si>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</si>
  <si>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</si>
  <si>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</si>
  <si>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</si>
  <si>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</si>
  <si>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</si>
  <si>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</si>
  <si>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</si>
  <si>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</si>
  <si>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</si>
  <si>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</si>
  <si>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</si>
  <si>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</si>
  <si>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</si>
  <si>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</si>
  <si>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</si>
  <si>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</si>
  <si>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</si>
  <si>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</si>
  <si>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</si>
  <si>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</si>
  <si>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</si>
  <si>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</si>
  <si>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</si>
  <si>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</si>
  <si>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</si>
  <si>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</si>
  <si>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</si>
  <si>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</si>
  <si>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</si>
  <si>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</si>
  <si>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</si>
  <si>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</si>
  <si>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</si>
  <si>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</si>
  <si>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</si>
  <si>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</si>
  <si>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</si>
  <si>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</si>
  <si>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</si>
  <si>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</si>
  <si>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</si>
  <si>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0051</t>
  </si>
  <si>
    <t>MINERAL INDUS BLDG - Roof Section 1</t>
  </si>
  <si>
    <t>LX-0051-RF</t>
  </si>
  <si>
    <t>MINERAL INDUS BLDG  - Roof</t>
  </si>
  <si>
    <t>MINERAL INDUS BLDG - Roof Section 2</t>
  </si>
  <si>
    <t>MINERAL INDUS BLDG - Roof Section 3</t>
  </si>
  <si>
    <t>MINERAL INDUS BLDG - Roof Section 4</t>
  </si>
  <si>
    <t>Updates to roof only</t>
  </si>
  <si>
    <t>LX-0051-04-RF0401</t>
  </si>
  <si>
    <t>LX-0051-04-RF0402</t>
  </si>
  <si>
    <t>LX-0051-02-RF0203</t>
  </si>
  <si>
    <t>LX-0051-02-RF0204</t>
  </si>
  <si>
    <t>LX-0051-04</t>
  </si>
  <si>
    <t>MINERAL INDUS BLDG  - Floor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</si>
</sst>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13" sqref="I13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4" t="s">
        <v>73</v>
      </c>
      <c r="C1" s="74"/>
      <c r="F1" s="18" t="s">
        <v>10</v>
      </c>
      <c r="G1" s="19">
        <v>41960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5" t="str">
        <f>VLOOKUP(B1,BuildingList!A:B,2,FALSE)</f>
        <v>Mineral Industries Building</v>
      </c>
      <c r="C2" s="75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C6" s="11"/>
      <c r="E6" s="35"/>
      <c r="F6" s="71"/>
      <c r="G6" s="35"/>
      <c r="I6" s="11" t="s">
        <v>80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72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2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C9" s="11"/>
      <c r="E9" s="38"/>
      <c r="F9" s="73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ht="15" x14ac:dyDescent="0.25">
      <c r="C10" s="11"/>
      <c r="E10" s="35"/>
      <c r="F10" s="72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ht="15" x14ac:dyDescent="0.25">
      <c r="C11" s="11"/>
      <c r="E11" s="35"/>
      <c r="F11" s="72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ht="15" x14ac:dyDescent="0.25">
      <c r="C12" s="11"/>
      <c r="E12" s="35"/>
      <c r="F12" s="72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ht="15" x14ac:dyDescent="0.25">
      <c r="C13" s="11"/>
      <c r="E13" s="35"/>
      <c r="F13" s="72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C14" s="11"/>
      <c r="E14" s="35"/>
      <c r="F14" s="72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15" x14ac:dyDescent="0.25">
      <c r="C15" s="11"/>
      <c r="E15" s="35"/>
      <c r="F15" s="72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x14ac:dyDescent="0.3">
      <c r="C16" s="11"/>
      <c r="E16" s="35"/>
      <c r="F16" s="72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x14ac:dyDescent="0.3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x14ac:dyDescent="0.3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x14ac:dyDescent="0.3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x14ac:dyDescent="0.3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x14ac:dyDescent="0.3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x14ac:dyDescent="0.3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x14ac:dyDescent="0.3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x14ac:dyDescent="0.3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x14ac:dyDescent="0.3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x14ac:dyDescent="0.3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x14ac:dyDescent="0.3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x14ac:dyDescent="0.3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x14ac:dyDescent="0.3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x14ac:dyDescent="0.3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x14ac:dyDescent="0.3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x14ac:dyDescent="0.3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" thickBot="1" x14ac:dyDescent="0.35">
      <c r="A33" s="37"/>
      <c r="C33" s="11"/>
      <c r="E33" s="35"/>
      <c r="F33" s="35"/>
      <c r="G33" s="35"/>
      <c r="K33" s="41"/>
      <c r="N33" s="41"/>
    </row>
    <row r="34" spans="1:14" ht="43.2" x14ac:dyDescent="0.3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" thickBot="1" x14ac:dyDescent="0.35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5"/>
      <c r="C43" s="11"/>
      <c r="E43" s="35"/>
      <c r="F43" s="46"/>
      <c r="G43" s="35"/>
    </row>
    <row r="44" spans="1:14" x14ac:dyDescent="0.3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7" priority="122" operator="containsText" text="New Tag Required">
      <formula>NOT(ISERROR(SEARCH("New Tag Required",G40)))</formula>
    </cfRule>
  </conditionalFormatting>
  <conditionalFormatting sqref="D40:D100 D6 D8">
    <cfRule type="containsText" dxfId="56" priority="121" operator="containsText" text="Yes">
      <formula>NOT(ISERROR(SEARCH("Yes",D6)))</formula>
    </cfRule>
  </conditionalFormatting>
  <conditionalFormatting sqref="H40:H100 H201:H422">
    <cfRule type="containsText" dxfId="55" priority="109" operator="containsText" text="New Sign Required">
      <formula>NOT(ISERROR(SEARCH("New Sign Required",H40)))</formula>
    </cfRule>
  </conditionalFormatting>
  <conditionalFormatting sqref="G40:G100">
    <cfRule type="containsText" dxfId="54" priority="108" operator="containsText" text="Action Required">
      <formula>NOT(ISERROR(SEARCH("Action Required",G40)))</formula>
    </cfRule>
  </conditionalFormatting>
  <conditionalFormatting sqref="H40:H100">
    <cfRule type="containsText" dxfId="53" priority="107" operator="containsText" text="Action Required">
      <formula>NOT(ISERROR(SEARCH("Action Required",H40)))</formula>
    </cfRule>
  </conditionalFormatting>
  <conditionalFormatting sqref="G6 G10:G33 G36:G39">
    <cfRule type="containsText" dxfId="52" priority="49" operator="containsText" text="New Tag Required">
      <formula>NOT(ISERROR(SEARCH("New Tag Required",G6)))</formula>
    </cfRule>
  </conditionalFormatting>
  <conditionalFormatting sqref="D10:D39">
    <cfRule type="containsText" dxfId="51" priority="48" operator="containsText" text="Yes">
      <formula>NOT(ISERROR(SEARCH("Yes",D10)))</formula>
    </cfRule>
  </conditionalFormatting>
  <conditionalFormatting sqref="H6 H10:H33 H36:H39">
    <cfRule type="containsText" dxfId="50" priority="47" operator="containsText" text="New Sign Required">
      <formula>NOT(ISERROR(SEARCH("New Sign Required",H6)))</formula>
    </cfRule>
  </conditionalFormatting>
  <conditionalFormatting sqref="G6 G10:G33 G36:G39">
    <cfRule type="containsText" dxfId="49" priority="46" operator="containsText" text="Action Required">
      <formula>NOT(ISERROR(SEARCH("Action Required",G6)))</formula>
    </cfRule>
  </conditionalFormatting>
  <conditionalFormatting sqref="H6 H10:H33 H36:H39">
    <cfRule type="containsText" dxfId="48" priority="45" operator="containsText" text="Action Required">
      <formula>NOT(ISERROR(SEARCH("Action Required",H6)))</formula>
    </cfRule>
  </conditionalFormatting>
  <conditionalFormatting sqref="G6">
    <cfRule type="containsText" dxfId="47" priority="44" operator="containsText" text="New Tag Required">
      <formula>NOT(ISERROR(SEARCH("New Tag Required",G6)))</formula>
    </cfRule>
  </conditionalFormatting>
  <conditionalFormatting sqref="D6">
    <cfRule type="containsText" dxfId="46" priority="43" operator="containsText" text="Yes">
      <formula>NOT(ISERROR(SEARCH("Yes",D6)))</formula>
    </cfRule>
  </conditionalFormatting>
  <conditionalFormatting sqref="G6">
    <cfRule type="containsText" dxfId="45" priority="42" operator="containsText" text="Action Required">
      <formula>NOT(ISERROR(SEARCH("Action Required",G6)))</formula>
    </cfRule>
  </conditionalFormatting>
  <conditionalFormatting sqref="D101:D200">
    <cfRule type="containsText" dxfId="44" priority="41" operator="containsText" text="Yes">
      <formula>NOT(ISERROR(SEARCH("Yes",D101)))</formula>
    </cfRule>
  </conditionalFormatting>
  <conditionalFormatting sqref="H101:H200">
    <cfRule type="containsText" dxfId="43" priority="40" operator="containsText" text="New Sign Required">
      <formula>NOT(ISERROR(SEARCH("New Sign Required",H101)))</formula>
    </cfRule>
  </conditionalFormatting>
  <conditionalFormatting sqref="G101:G200">
    <cfRule type="containsText" dxfId="42" priority="39" operator="containsText" text="Action Required">
      <formula>NOT(ISERROR(SEARCH("Action Required",G101)))</formula>
    </cfRule>
  </conditionalFormatting>
  <conditionalFormatting sqref="H101:H200">
    <cfRule type="containsText" dxfId="41" priority="38" operator="containsText" text="Action Required">
      <formula>NOT(ISERROR(SEARCH("Action Required",H101)))</formula>
    </cfRule>
  </conditionalFormatting>
  <conditionalFormatting sqref="D9">
    <cfRule type="containsText" dxfId="40" priority="35" operator="containsText" text="Yes">
      <formula>NOT(ISERROR(SEARCH("Yes",D9)))</formula>
    </cfRule>
  </conditionalFormatting>
  <conditionalFormatting sqref="D7">
    <cfRule type="containsText" dxfId="39" priority="24" operator="containsText" text="Yes">
      <formula>NOT(ISERROR(SEARCH("Yes",D7)))</formula>
    </cfRule>
  </conditionalFormatting>
  <conditionalFormatting sqref="G7">
    <cfRule type="containsText" dxfId="38" priority="23" operator="containsText" text="New Tag Required">
      <formula>NOT(ISERROR(SEARCH("New Tag Required",G7)))</formula>
    </cfRule>
  </conditionalFormatting>
  <conditionalFormatting sqref="H7">
    <cfRule type="containsText" dxfId="37" priority="22" operator="containsText" text="New Sign Required">
      <formula>NOT(ISERROR(SEARCH("New Sign Required",H7)))</formula>
    </cfRule>
  </conditionalFormatting>
  <conditionalFormatting sqref="G7">
    <cfRule type="containsText" dxfId="36" priority="21" operator="containsText" text="Action Required">
      <formula>NOT(ISERROR(SEARCH("Action Required",G7)))</formula>
    </cfRule>
  </conditionalFormatting>
  <conditionalFormatting sqref="H7">
    <cfRule type="containsText" dxfId="35" priority="20" operator="containsText" text="Action Required">
      <formula>NOT(ISERROR(SEARCH("Action Required",H7)))</formula>
    </cfRule>
  </conditionalFormatting>
  <conditionalFormatting sqref="G8">
    <cfRule type="containsText" dxfId="34" priority="19" operator="containsText" text="New Tag Required">
      <formula>NOT(ISERROR(SEARCH("New Tag Required",G8)))</formula>
    </cfRule>
  </conditionalFormatting>
  <conditionalFormatting sqref="H8">
    <cfRule type="containsText" dxfId="33" priority="18" operator="containsText" text="New Sign Required">
      <formula>NOT(ISERROR(SEARCH("New Sign Required",H8)))</formula>
    </cfRule>
  </conditionalFormatting>
  <conditionalFormatting sqref="G8">
    <cfRule type="containsText" dxfId="32" priority="17" operator="containsText" text="Action Required">
      <formula>NOT(ISERROR(SEARCH("Action Required",G8)))</formula>
    </cfRule>
  </conditionalFormatting>
  <conditionalFormatting sqref="H8">
    <cfRule type="containsText" dxfId="31" priority="16" operator="containsText" text="Action Required">
      <formula>NOT(ISERROR(SEARCH("Action Required",H8)))</formula>
    </cfRule>
  </conditionalFormatting>
  <conditionalFormatting sqref="J2:N2">
    <cfRule type="cellIs" dxfId="30" priority="15" operator="notEqual">
      <formula>0</formula>
    </cfRule>
  </conditionalFormatting>
  <conditionalFormatting sqref="J6:J32">
    <cfRule type="cellIs" dxfId="29" priority="14" operator="equal">
      <formula>0</formula>
    </cfRule>
  </conditionalFormatting>
  <conditionalFormatting sqref="M6:M32">
    <cfRule type="cellIs" dxfId="28" priority="13" operator="equal">
      <formula>0</formula>
    </cfRule>
  </conditionalFormatting>
  <conditionalFormatting sqref="J6:J32 M6:M32">
    <cfRule type="cellIs" dxfId="27" priority="10" operator="equal">
      <formula>"In Progress"</formula>
    </cfRule>
    <cfRule type="cellIs" dxfId="26" priority="11" operator="equal">
      <formula>"Log Issues"</formula>
    </cfRule>
    <cfRule type="cellIs" dxfId="25" priority="12" operator="equal">
      <formula>"N/A"</formula>
    </cfRule>
  </conditionalFormatting>
  <conditionalFormatting sqref="K6:L15">
    <cfRule type="expression" dxfId="24" priority="9">
      <formula>$J6="Log Issues"</formula>
    </cfRule>
  </conditionalFormatting>
  <conditionalFormatting sqref="N6:N15">
    <cfRule type="expression" dxfId="23" priority="8">
      <formula>$M6="Log Issues"</formula>
    </cfRule>
  </conditionalFormatting>
  <conditionalFormatting sqref="G9">
    <cfRule type="containsText" dxfId="22" priority="7" operator="containsText" text="New Tag Required">
      <formula>NOT(ISERROR(SEARCH("New Tag Required",G9)))</formula>
    </cfRule>
  </conditionalFormatting>
  <conditionalFormatting sqref="H9">
    <cfRule type="containsText" dxfId="21" priority="6" operator="containsText" text="New Sign Required">
      <formula>NOT(ISERROR(SEARCH("New Sign Required",H9)))</formula>
    </cfRule>
  </conditionalFormatting>
  <conditionalFormatting sqref="G9">
    <cfRule type="containsText" dxfId="20" priority="5" operator="containsText" text="Action Required">
      <formula>NOT(ISERROR(SEARCH("Action Required",G9)))</formula>
    </cfRule>
  </conditionalFormatting>
  <conditionalFormatting sqref="H9">
    <cfRule type="containsText" dxfId="19" priority="4" operator="containsText" text="Action Required">
      <formula>NOT(ISERROR(SEARCH("Action Required",H9)))</formula>
    </cfRule>
  </conditionalFormatting>
  <conditionalFormatting sqref="H1:H1048576">
    <cfRule type="containsText" dxfId="18" priority="2" operator="containsText" text="Remove Old Sign">
      <formula>NOT(ISERROR(SEARCH("Remove Old Sign",H1)))</formula>
    </cfRule>
    <cfRule type="containsText" dxfId="17" priority="3" operator="containsText" text="Move Sign to New Location">
      <formula>NOT(ISERROR(SEARCH("Move Sign to New Location",H1)))</formula>
    </cfRule>
  </conditionalFormatting>
  <conditionalFormatting sqref="G1:G1048576">
    <cfRule type="containsText" dxfId="16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13" sqref="C13"/>
    </sheetView>
  </sheetViews>
  <sheetFormatPr defaultColWidth="9.109375" defaultRowHeight="14.4" x14ac:dyDescent="0.3"/>
  <cols>
    <col min="1" max="1" width="22.44140625" style="63" bestFit="1" customWidth="1"/>
    <col min="2" max="2" width="34.5546875" style="63" bestFit="1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0051</v>
      </c>
      <c r="C1" s="54"/>
      <c r="D1" s="18" t="s">
        <v>10</v>
      </c>
      <c r="E1" s="55">
        <f>'KD Changes'!G1</f>
        <v>41960</v>
      </c>
    </row>
    <row r="2" spans="1:10" ht="15" customHeight="1" x14ac:dyDescent="0.25">
      <c r="A2" s="58" t="s">
        <v>8</v>
      </c>
      <c r="B2" s="59" t="str">
        <f>VLOOKUP(B1,[1]BuildingList!A:B,2,FALSE)</f>
        <v>Mineral Industries Building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75</v>
      </c>
      <c r="B6" s="1" t="s">
        <v>76</v>
      </c>
      <c r="C6" s="56" t="s">
        <v>70</v>
      </c>
      <c r="G6" s="1"/>
      <c r="H6" s="34"/>
      <c r="I6" s="56"/>
      <c r="J6" s="56"/>
    </row>
    <row r="7" spans="1:10" ht="15" x14ac:dyDescent="0.25">
      <c r="A7" s="56" t="s">
        <v>81</v>
      </c>
      <c r="B7" s="1" t="s">
        <v>74</v>
      </c>
      <c r="C7" s="56" t="s">
        <v>69</v>
      </c>
      <c r="D7" s="71">
        <v>4055</v>
      </c>
      <c r="G7" s="34"/>
      <c r="H7" s="34"/>
      <c r="I7" s="56"/>
      <c r="J7" s="56"/>
    </row>
    <row r="8" spans="1:10" ht="15" customHeight="1" x14ac:dyDescent="0.25">
      <c r="A8" s="56" t="s">
        <v>82</v>
      </c>
      <c r="B8" s="1" t="s">
        <v>77</v>
      </c>
      <c r="C8" s="56" t="s">
        <v>69</v>
      </c>
      <c r="D8" s="72">
        <v>200</v>
      </c>
      <c r="G8" s="34"/>
      <c r="H8" s="34"/>
      <c r="I8" s="56"/>
      <c r="J8" s="56"/>
    </row>
    <row r="9" spans="1:10" ht="15" x14ac:dyDescent="0.25">
      <c r="A9" s="56" t="s">
        <v>83</v>
      </c>
      <c r="B9" s="1" t="s">
        <v>78</v>
      </c>
      <c r="C9" s="56" t="s">
        <v>69</v>
      </c>
      <c r="D9" s="72">
        <v>105</v>
      </c>
      <c r="G9" s="34"/>
      <c r="H9" s="34"/>
      <c r="I9" s="56"/>
      <c r="J9" s="56"/>
    </row>
    <row r="10" spans="1:10" ht="15" x14ac:dyDescent="0.25">
      <c r="A10" s="56" t="s">
        <v>84</v>
      </c>
      <c r="B10" s="1" t="s">
        <v>79</v>
      </c>
      <c r="C10" s="56" t="s">
        <v>69</v>
      </c>
      <c r="D10" s="73">
        <v>40</v>
      </c>
      <c r="F10" s="65"/>
      <c r="G10" s="34"/>
      <c r="H10" s="34"/>
    </row>
    <row r="11" spans="1:10" x14ac:dyDescent="0.3">
      <c r="A11" s="1" t="s">
        <v>85</v>
      </c>
      <c r="B11" s="1" t="s">
        <v>86</v>
      </c>
      <c r="F11" s="65"/>
      <c r="G11" s="34"/>
      <c r="H11" s="34"/>
    </row>
    <row r="12" spans="1:10" ht="15" x14ac:dyDescent="0.25">
      <c r="A12" s="56"/>
      <c r="B12" s="56"/>
      <c r="F12" s="65"/>
      <c r="G12" s="34"/>
      <c r="H12" s="34"/>
    </row>
    <row r="13" spans="1:10" ht="15" x14ac:dyDescent="0.25">
      <c r="A13" s="56"/>
      <c r="B13" s="56"/>
      <c r="F13" s="65"/>
      <c r="G13" s="34"/>
      <c r="H13" s="34"/>
    </row>
    <row r="14" spans="1:10" ht="15" x14ac:dyDescent="0.25">
      <c r="A14" s="56"/>
      <c r="B14" s="56"/>
      <c r="F14" s="65"/>
      <c r="G14" s="34"/>
      <c r="H14" s="34"/>
    </row>
    <row r="15" spans="1:10" ht="15" x14ac:dyDescent="0.25">
      <c r="A15" s="56"/>
      <c r="B15" s="56"/>
      <c r="F15" s="65"/>
      <c r="G15" s="34"/>
      <c r="H15" s="34"/>
    </row>
    <row r="16" spans="1:10" ht="15" x14ac:dyDescent="0.25">
      <c r="A16" s="56"/>
      <c r="B16" s="56"/>
      <c r="F16" s="65"/>
      <c r="G16" s="34"/>
      <c r="H16" s="34"/>
    </row>
    <row r="17" spans="1:8" ht="15" x14ac:dyDescent="0.25">
      <c r="A17" s="56"/>
      <c r="B17" s="56"/>
      <c r="F17" s="65"/>
      <c r="G17" s="34"/>
      <c r="H17" s="34"/>
    </row>
    <row r="18" spans="1:8" ht="15" x14ac:dyDescent="0.25">
      <c r="A18" s="56"/>
      <c r="B18" s="56"/>
      <c r="F18" s="65"/>
      <c r="G18" s="34"/>
      <c r="H18" s="34"/>
    </row>
    <row r="19" spans="1:8" ht="15" x14ac:dyDescent="0.25">
      <c r="A19" s="56"/>
      <c r="B19" s="56"/>
      <c r="F19" s="65"/>
      <c r="G19" s="34"/>
      <c r="H19" s="34"/>
    </row>
    <row r="20" spans="1:8" ht="15" x14ac:dyDescent="0.25">
      <c r="A20" s="56"/>
      <c r="B20" s="56"/>
      <c r="F20" s="65"/>
      <c r="G20" s="34"/>
      <c r="H20" s="34"/>
    </row>
    <row r="21" spans="1:8" ht="15" x14ac:dyDescent="0.25">
      <c r="A21" s="56"/>
      <c r="B21" s="56"/>
      <c r="F21" s="66"/>
      <c r="G21" s="34"/>
      <c r="H21" s="34"/>
    </row>
    <row r="22" spans="1:8" ht="15" x14ac:dyDescent="0.25">
      <c r="A22" s="56"/>
      <c r="B22" s="56"/>
      <c r="F22" s="65"/>
      <c r="G22" s="34"/>
      <c r="H22" s="34"/>
    </row>
    <row r="23" spans="1:8" x14ac:dyDescent="0.3">
      <c r="A23" s="56"/>
      <c r="B23" s="56"/>
      <c r="F23" s="65"/>
      <c r="G23" s="34"/>
      <c r="H23" s="34"/>
    </row>
    <row r="24" spans="1:8" x14ac:dyDescent="0.3">
      <c r="A24" s="56"/>
      <c r="B24" s="56"/>
      <c r="F24" s="65"/>
      <c r="G24" s="34"/>
      <c r="H24" s="34"/>
    </row>
    <row r="25" spans="1:8" x14ac:dyDescent="0.3">
      <c r="A25" s="56"/>
      <c r="B25" s="56"/>
      <c r="F25" s="65"/>
      <c r="G25" s="34"/>
      <c r="H25" s="34"/>
    </row>
    <row r="26" spans="1:8" x14ac:dyDescent="0.3">
      <c r="A26" s="56"/>
      <c r="B26" s="56"/>
      <c r="F26" s="65"/>
      <c r="G26" s="34"/>
      <c r="H26" s="34"/>
    </row>
    <row r="27" spans="1:8" x14ac:dyDescent="0.3">
      <c r="A27" s="56"/>
      <c r="B27" s="56"/>
      <c r="F27" s="65"/>
      <c r="G27" s="34"/>
      <c r="H27" s="34"/>
    </row>
    <row r="28" spans="1:8" x14ac:dyDescent="0.3">
      <c r="A28" s="56"/>
      <c r="B28" s="56"/>
      <c r="F28" s="65"/>
      <c r="G28" s="34"/>
      <c r="H28" s="34"/>
    </row>
    <row r="29" spans="1:8" x14ac:dyDescent="0.3">
      <c r="A29" s="56"/>
      <c r="B29" s="56"/>
      <c r="F29" s="65"/>
      <c r="G29" s="34"/>
      <c r="H29" s="34"/>
    </row>
    <row r="30" spans="1:8" x14ac:dyDescent="0.3">
      <c r="A30" s="56"/>
      <c r="B30" s="56"/>
      <c r="F30" s="65"/>
      <c r="G30" s="34"/>
      <c r="H30" s="34"/>
    </row>
    <row r="31" spans="1:8" x14ac:dyDescent="0.3">
      <c r="A31" s="64"/>
      <c r="E31" s="65"/>
      <c r="F31" s="65"/>
      <c r="G31" s="34"/>
      <c r="H31" s="34"/>
    </row>
    <row r="32" spans="1:8" x14ac:dyDescent="0.3">
      <c r="A32" s="64"/>
      <c r="E32" s="65"/>
      <c r="F32" s="65"/>
      <c r="G32" s="34"/>
      <c r="H32" s="34"/>
    </row>
    <row r="33" spans="1:8" x14ac:dyDescent="0.3">
      <c r="A33" s="64"/>
      <c r="E33" s="65"/>
      <c r="F33" s="65"/>
      <c r="G33" s="34"/>
      <c r="H33" s="34"/>
    </row>
    <row r="34" spans="1:8" x14ac:dyDescent="0.3">
      <c r="A34" s="64"/>
      <c r="E34" s="65"/>
      <c r="F34" s="65"/>
      <c r="G34" s="34"/>
      <c r="H34" s="34"/>
    </row>
    <row r="35" spans="1:8" x14ac:dyDescent="0.3">
      <c r="A35" s="64"/>
      <c r="E35" s="65"/>
      <c r="F35" s="65"/>
      <c r="G35" s="34"/>
      <c r="H35" s="34"/>
    </row>
    <row r="36" spans="1:8" x14ac:dyDescent="0.3">
      <c r="A36" s="64"/>
      <c r="E36" s="65"/>
      <c r="F36" s="65"/>
      <c r="G36" s="34"/>
      <c r="H36" s="34"/>
    </row>
    <row r="37" spans="1:8" x14ac:dyDescent="0.3">
      <c r="A37" s="64"/>
      <c r="E37" s="65"/>
      <c r="F37" s="65"/>
      <c r="G37" s="34"/>
      <c r="H37" s="34"/>
    </row>
    <row r="38" spans="1:8" x14ac:dyDescent="0.3">
      <c r="A38" s="64"/>
      <c r="E38" s="65"/>
      <c r="F38" s="65"/>
      <c r="G38" s="34"/>
      <c r="H38" s="34"/>
    </row>
    <row r="39" spans="1:8" x14ac:dyDescent="0.3">
      <c r="A39" s="64"/>
      <c r="E39" s="65"/>
      <c r="F39" s="65"/>
      <c r="G39" s="65"/>
    </row>
    <row r="40" spans="1:8" x14ac:dyDescent="0.3">
      <c r="A40" s="64"/>
      <c r="E40" s="65"/>
      <c r="F40" s="65"/>
      <c r="G40" s="65"/>
    </row>
    <row r="41" spans="1:8" x14ac:dyDescent="0.3">
      <c r="A41" s="67"/>
      <c r="E41" s="65"/>
      <c r="F41" s="68"/>
      <c r="G41" s="65"/>
    </row>
    <row r="42" spans="1:8" x14ac:dyDescent="0.3">
      <c r="A42" s="67"/>
      <c r="E42" s="65"/>
      <c r="F42" s="68"/>
      <c r="G42" s="65"/>
    </row>
    <row r="43" spans="1:8" x14ac:dyDescent="0.3">
      <c r="A43" s="67"/>
      <c r="E43" s="65"/>
      <c r="F43" s="69"/>
      <c r="G43" s="65"/>
    </row>
    <row r="44" spans="1:8" x14ac:dyDescent="0.3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5" priority="20" operator="containsText" text="New Tag Required">
      <formula>NOT(ISERROR(SEARCH("New Tag Required",G39)))</formula>
    </cfRule>
  </conditionalFormatting>
  <conditionalFormatting sqref="D49:D98">
    <cfRule type="containsText" dxfId="14" priority="19" operator="containsText" text="Yes">
      <formula>NOT(ISERROR(SEARCH("Yes",D49)))</formula>
    </cfRule>
  </conditionalFormatting>
  <conditionalFormatting sqref="H39:H98 H199:H420">
    <cfRule type="containsText" dxfId="13" priority="18" operator="containsText" text="New Sign Required">
      <formula>NOT(ISERROR(SEARCH("New Sign Required",H39)))</formula>
    </cfRule>
  </conditionalFormatting>
  <conditionalFormatting sqref="G39:G98">
    <cfRule type="containsText" dxfId="12" priority="17" operator="containsText" text="Action Required">
      <formula>NOT(ISERROR(SEARCH("Action Required",G39)))</formula>
    </cfRule>
  </conditionalFormatting>
  <conditionalFormatting sqref="H39:H98">
    <cfRule type="containsText" dxfId="11" priority="16" operator="containsText" text="Action Required">
      <formula>NOT(ISERROR(SEARCH("Action Required",H39)))</formula>
    </cfRule>
  </conditionalFormatting>
  <conditionalFormatting sqref="D99:D198">
    <cfRule type="containsText" dxfId="10" priority="11" operator="containsText" text="Yes">
      <formula>NOT(ISERROR(SEARCH("Yes",D99)))</formula>
    </cfRule>
  </conditionalFormatting>
  <conditionalFormatting sqref="H99:H198">
    <cfRule type="containsText" dxfId="9" priority="10" operator="containsText" text="New Sign Required">
      <formula>NOT(ISERROR(SEARCH("New Sign Required",H99)))</formula>
    </cfRule>
  </conditionalFormatting>
  <conditionalFormatting sqref="G99:G198">
    <cfRule type="containsText" dxfId="8" priority="9" operator="containsText" text="Action Required">
      <formula>NOT(ISERROR(SEARCH("Action Required",G99)))</formula>
    </cfRule>
  </conditionalFormatting>
  <conditionalFormatting sqref="H99:H198">
    <cfRule type="containsText" dxfId="7" priority="8" operator="containsText" text="Action Required">
      <formula>NOT(ISERROR(SEARCH("Action Required",H99)))</formula>
    </cfRule>
  </conditionalFormatting>
  <conditionalFormatting sqref="H1:H4 H39:H1048576 G5:G38">
    <cfRule type="containsText" dxfId="6" priority="6" operator="containsText" text="Remove Old Sign">
      <formula>NOT(ISERROR(SEARCH("Remove Old Sign",G1)))</formula>
    </cfRule>
    <cfRule type="containsText" dxfId="5" priority="7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4" priority="5" operator="containsText" text="Remove Old Tag">
      <formula>NOT(ISERROR(SEARCH("Remove Old Tag",E1)))</formula>
    </cfRule>
  </conditionalFormatting>
  <conditionalFormatting sqref="B6">
    <cfRule type="containsText" dxfId="3" priority="3" operator="containsText" text="Remove Old Sign">
      <formula>NOT(ISERROR(SEARCH("Remove Old Sign",B6)))</formula>
    </cfRule>
    <cfRule type="containsText" dxfId="2" priority="4" operator="containsText" text="Move Sign to New Location">
      <formula>NOT(ISERROR(SEARCH("Move Sign to New Location",B6)))</formula>
    </cfRule>
  </conditionalFormatting>
  <conditionalFormatting sqref="B7:B10">
    <cfRule type="containsText" dxfId="1" priority="1" operator="containsText" text="Remove Old Sign">
      <formula>NOT(ISERROR(SEARCH("Remove Old Sign",B7)))</formula>
    </cfRule>
    <cfRule type="containsText" dxfId="0" priority="2" operator="containsText" text="Move Sign to New Location">
      <formula>NOT(ISERROR(SEARCH("Move Sign to New Location",B7)))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x14ac:dyDescent="0.3">
      <c r="A26" s="50"/>
      <c r="B26" s="50"/>
      <c r="C26" s="50"/>
      <c r="D26" s="50"/>
      <c r="F26" s="50"/>
      <c r="G26" s="50"/>
    </row>
    <row r="27" spans="1:7" x14ac:dyDescent="0.3">
      <c r="A27" s="50"/>
      <c r="B27" s="50"/>
      <c r="C27" s="50"/>
      <c r="D27" s="50"/>
      <c r="F27" s="50"/>
      <c r="G27" s="50"/>
    </row>
    <row r="28" spans="1:7" x14ac:dyDescent="0.3">
      <c r="A28" s="50"/>
      <c r="B28" s="50"/>
      <c r="C28" s="50"/>
      <c r="D28" s="50"/>
      <c r="F28" s="50"/>
      <c r="G28" s="50"/>
    </row>
    <row r="29" spans="1:7" x14ac:dyDescent="0.3">
      <c r="A29" s="50"/>
      <c r="B29" s="50"/>
      <c r="C29" s="50"/>
      <c r="D29" s="50"/>
      <c r="F29" s="50"/>
      <c r="G29" s="50"/>
    </row>
    <row r="30" spans="1:7" x14ac:dyDescent="0.3">
      <c r="A30" s="50"/>
      <c r="B30" s="50"/>
      <c r="C30" s="50"/>
      <c r="D30" s="50"/>
      <c r="F30" s="50"/>
      <c r="G30" s="50"/>
    </row>
    <row r="31" spans="1:7" x14ac:dyDescent="0.3">
      <c r="A31" s="50"/>
      <c r="B31" s="50"/>
      <c r="C31" s="50"/>
      <c r="D31" s="50"/>
      <c r="F31" s="50"/>
      <c r="G31" s="50"/>
    </row>
    <row r="32" spans="1:7" x14ac:dyDescent="0.3">
      <c r="A32" s="50"/>
      <c r="B32" s="50"/>
      <c r="C32" s="50"/>
      <c r="D32" s="50"/>
      <c r="F32" s="50"/>
      <c r="G32" s="50"/>
    </row>
    <row r="33" spans="1:7" x14ac:dyDescent="0.3">
      <c r="A33" s="50"/>
      <c r="B33" s="50"/>
      <c r="C33" s="50"/>
      <c r="D33" s="50"/>
      <c r="F33" s="50"/>
      <c r="G33" s="50"/>
    </row>
    <row r="34" spans="1:7" x14ac:dyDescent="0.3">
      <c r="A34" s="50"/>
      <c r="B34" s="50"/>
      <c r="C34" s="50"/>
      <c r="D34" s="50"/>
      <c r="F34" s="50"/>
      <c r="G34" s="50"/>
    </row>
    <row r="35" spans="1:7" x14ac:dyDescent="0.3">
      <c r="A35" s="50"/>
      <c r="B35" s="50"/>
      <c r="C35" s="50"/>
      <c r="D35" s="50"/>
      <c r="F35" s="50"/>
      <c r="G35" s="50"/>
    </row>
    <row r="36" spans="1:7" x14ac:dyDescent="0.3">
      <c r="A36" s="50"/>
      <c r="B36" s="50"/>
      <c r="C36" s="50"/>
      <c r="D36" s="50"/>
      <c r="F36" s="50"/>
      <c r="G36" s="50"/>
    </row>
    <row r="37" spans="1:7" x14ac:dyDescent="0.3">
      <c r="A37" s="50"/>
      <c r="B37" s="50"/>
      <c r="C37" s="50"/>
      <c r="D37" s="50"/>
      <c r="F37" s="50"/>
      <c r="G37" s="50"/>
    </row>
    <row r="38" spans="1:7" x14ac:dyDescent="0.3">
      <c r="A38" s="50"/>
      <c r="B38" s="50"/>
      <c r="C38" s="50"/>
      <c r="D38" s="50"/>
      <c r="F38" s="50"/>
      <c r="G38" s="50"/>
    </row>
    <row r="39" spans="1:7" x14ac:dyDescent="0.3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x14ac:dyDescent="0.3">
      <c r="A183" s="2" t="str">
        <f>([3]UKBuilding_List!A183)</f>
        <v>0222</v>
      </c>
      <c r="B183" s="3" t="str">
        <f>([3]UKBuilding_List!C183)</f>
        <v>Commonwealth Stadium</v>
      </c>
    </row>
    <row r="184" spans="1:2" x14ac:dyDescent="0.3">
      <c r="A184" s="2" t="str">
        <f>([3]UKBuilding_List!A184)</f>
        <v>0223</v>
      </c>
      <c r="B184" s="3" t="str">
        <f>([3]UKBuilding_List!C184)</f>
        <v>Warren Wright Medical Plaza</v>
      </c>
    </row>
    <row r="185" spans="1:2" x14ac:dyDescent="0.3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x14ac:dyDescent="0.3">
      <c r="A186" s="2" t="str">
        <f>([3]UKBuilding_List!A186)</f>
        <v>0225</v>
      </c>
      <c r="B186" s="3" t="str">
        <f>([3]UKBuilding_List!C186)</f>
        <v>T H Morgan Biological Sciences</v>
      </c>
    </row>
    <row r="187" spans="1:2" x14ac:dyDescent="0.3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x14ac:dyDescent="0.3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x14ac:dyDescent="0.3">
      <c r="A189" s="2" t="str">
        <f>([3]UKBuilding_List!A189)</f>
        <v>0230</v>
      </c>
      <c r="B189" s="3" t="str">
        <f>([3]UKBuilding_List!C189)</f>
        <v>Sanders-Brown Center on Aging</v>
      </c>
    </row>
    <row r="190" spans="1:2" x14ac:dyDescent="0.3">
      <c r="A190" s="2" t="str">
        <f>([3]UKBuilding_List!A190)</f>
        <v>0231</v>
      </c>
      <c r="B190" s="3" t="str">
        <f>([3]UKBuilding_List!C190)</f>
        <v>Farm Maintenance Storage Shed</v>
      </c>
    </row>
    <row r="191" spans="1:2" x14ac:dyDescent="0.3">
      <c r="A191" s="2" t="str">
        <f>([3]UKBuilding_List!A191)</f>
        <v>0232</v>
      </c>
      <c r="B191" s="3" t="str">
        <f>([3]UKBuilding_List!C191)</f>
        <v>College of Nursing</v>
      </c>
    </row>
    <row r="192" spans="1:2" x14ac:dyDescent="0.3">
      <c r="A192" s="2" t="str">
        <f>([3]UKBuilding_List!A192)</f>
        <v>0235</v>
      </c>
      <c r="B192" s="3" t="str">
        <f>([3]UKBuilding_List!C192)</f>
        <v>John W Oswald Building</v>
      </c>
    </row>
    <row r="193" spans="1:2" x14ac:dyDescent="0.3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x14ac:dyDescent="0.3">
      <c r="A194" s="2" t="str">
        <f>([3]UKBuilding_List!A194)</f>
        <v>0241</v>
      </c>
      <c r="B194" s="3" t="str">
        <f>([3]UKBuilding_List!C194)</f>
        <v>Singletary Center for the Arts</v>
      </c>
    </row>
    <row r="195" spans="1:2" x14ac:dyDescent="0.3">
      <c r="A195" s="2" t="str">
        <f>([3]UKBuilding_List!A195)</f>
        <v>0243</v>
      </c>
      <c r="B195" s="3" t="str">
        <f>([3]UKBuilding_List!C195)</f>
        <v>Greg Page Apartments 1</v>
      </c>
    </row>
    <row r="196" spans="1:2" x14ac:dyDescent="0.3">
      <c r="A196" s="2" t="str">
        <f>([3]UKBuilding_List!A196)</f>
        <v>0244</v>
      </c>
      <c r="B196" s="3" t="str">
        <f>([3]UKBuilding_List!C196)</f>
        <v>Greg Page Apartments 2</v>
      </c>
    </row>
    <row r="197" spans="1:2" x14ac:dyDescent="0.3">
      <c r="A197" s="2" t="str">
        <f>([3]UKBuilding_List!A197)</f>
        <v>0245</v>
      </c>
      <c r="B197" s="3" t="str">
        <f>([3]UKBuilding_List!C197)</f>
        <v>Greg Page Apartments 3</v>
      </c>
    </row>
    <row r="198" spans="1:2" x14ac:dyDescent="0.3">
      <c r="A198" s="2" t="str">
        <f>([3]UKBuilding_List!A198)</f>
        <v>0246</v>
      </c>
      <c r="B198" s="3" t="str">
        <f>([3]UKBuilding_List!C198)</f>
        <v>Greg Page Apartments 4</v>
      </c>
    </row>
    <row r="199" spans="1:2" x14ac:dyDescent="0.3">
      <c r="A199" s="2" t="str">
        <f>([3]UKBuilding_List!A199)</f>
        <v>0247</v>
      </c>
      <c r="B199" s="3" t="str">
        <f>([3]UKBuilding_List!C199)</f>
        <v>Greg Page Apartments 5</v>
      </c>
    </row>
    <row r="200" spans="1:2" x14ac:dyDescent="0.3">
      <c r="A200" s="2" t="str">
        <f>([3]UKBuilding_List!A200)</f>
        <v>0248</v>
      </c>
      <c r="B200" s="3" t="str">
        <f>([3]UKBuilding_List!C200)</f>
        <v>Greg Page Apartments 6</v>
      </c>
    </row>
    <row r="201" spans="1:2" x14ac:dyDescent="0.3">
      <c r="A201" s="2" t="str">
        <f>([3]UKBuilding_List!A201)</f>
        <v>0249</v>
      </c>
      <c r="B201" s="3" t="str">
        <f>([3]UKBuilding_List!C201)</f>
        <v>Greg Page Apartments 7</v>
      </c>
    </row>
    <row r="202" spans="1:2" x14ac:dyDescent="0.3">
      <c r="A202" s="2" t="str">
        <f>([3]UKBuilding_List!A202)</f>
        <v>0250</v>
      </c>
      <c r="B202" s="3" t="str">
        <f>([3]UKBuilding_List!C202)</f>
        <v>Greg Page Apartments 8</v>
      </c>
    </row>
    <row r="203" spans="1:2" x14ac:dyDescent="0.3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0419</v>
      </c>
      <c r="B295" s="3" t="str">
        <f>([3]UKBuilding_List!C295)</f>
        <v>Bus Shelter #13</v>
      </c>
    </row>
    <row r="296" spans="1:2" x14ac:dyDescent="0.3">
      <c r="A296" s="2" t="str">
        <f>([3]UKBuilding_List!A296)</f>
        <v>0420</v>
      </c>
      <c r="B296" s="3" t="str">
        <f>([3]UKBuilding_List!C296)</f>
        <v>424 Euclid Avenue</v>
      </c>
    </row>
    <row r="297" spans="1:2" x14ac:dyDescent="0.3">
      <c r="A297" s="2" t="str">
        <f>([3]UKBuilding_List!A297)</f>
        <v>0427</v>
      </c>
      <c r="B297" s="3" t="str">
        <f>([3]UKBuilding_List!C297)</f>
        <v>Bowman's Den</v>
      </c>
    </row>
    <row r="298" spans="1:2" x14ac:dyDescent="0.3">
      <c r="A298" s="2" t="str">
        <f>([3]UKBuilding_List!A298)</f>
        <v>0432</v>
      </c>
      <c r="B298" s="3" t="str">
        <f>([3]UKBuilding_List!C298)</f>
        <v>Commonwealth House</v>
      </c>
    </row>
    <row r="299" spans="1:2" x14ac:dyDescent="0.3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x14ac:dyDescent="0.3">
      <c r="A300" s="2" t="str">
        <f>([3]UKBuilding_List!A300)</f>
        <v>0442</v>
      </c>
      <c r="B300" s="3" t="str">
        <f>([3]UKBuilding_List!C300)</f>
        <v>Ligon House</v>
      </c>
    </row>
    <row r="301" spans="1:2" x14ac:dyDescent="0.3">
      <c r="A301" s="2" t="str">
        <f>([3]UKBuilding_List!A301)</f>
        <v>0446</v>
      </c>
      <c r="B301" s="3" t="str">
        <f>([3]UKBuilding_List!C301)</f>
        <v>John Cropp Softball Stadium</v>
      </c>
    </row>
    <row r="302" spans="1:2" x14ac:dyDescent="0.3">
      <c r="A302" s="2" t="str">
        <f>([3]UKBuilding_List!A302)</f>
        <v>0447</v>
      </c>
      <c r="B302" s="3" t="str">
        <f>([3]UKBuilding_List!C302)</f>
        <v>Hitting Pavilion</v>
      </c>
    </row>
    <row r="303" spans="1:2" x14ac:dyDescent="0.3">
      <c r="A303" s="2" t="str">
        <f>([3]UKBuilding_List!A303)</f>
        <v>0448</v>
      </c>
      <c r="B303" s="3" t="str">
        <f>([3]UKBuilding_List!C303)</f>
        <v>Football Storage Shed</v>
      </c>
    </row>
    <row r="304" spans="1:2" x14ac:dyDescent="0.3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x14ac:dyDescent="0.3">
      <c r="A305" s="2" t="str">
        <f>([3]UKBuilding_List!A305)</f>
        <v>0453</v>
      </c>
      <c r="B305" s="3" t="str">
        <f>([3]UKBuilding_List!C305)</f>
        <v>Shively Grounds Building</v>
      </c>
    </row>
    <row r="306" spans="1:2" x14ac:dyDescent="0.3">
      <c r="A306" s="2" t="str">
        <f>([3]UKBuilding_List!A306)</f>
        <v>0456</v>
      </c>
      <c r="B306" s="3" t="str">
        <f>([3]UKBuilding_List!C306)</f>
        <v>W.T. Young Library</v>
      </c>
    </row>
    <row r="307" spans="1:2" x14ac:dyDescent="0.3">
      <c r="A307" s="2" t="str">
        <f>([3]UKBuilding_List!A307)</f>
        <v>0460</v>
      </c>
      <c r="B307" s="3" t="str">
        <f>([3]UKBuilding_List!C307)</f>
        <v>149 Transcript Ave</v>
      </c>
    </row>
    <row r="308" spans="1:2" x14ac:dyDescent="0.3">
      <c r="A308" s="2" t="str">
        <f>([3]UKBuilding_List!A308)</f>
        <v>0461</v>
      </c>
      <c r="B308" s="3" t="str">
        <f>([3]UKBuilding_List!C308)</f>
        <v>153 Transcript Ave</v>
      </c>
    </row>
    <row r="309" spans="1:2" x14ac:dyDescent="0.3">
      <c r="A309" s="2" t="str">
        <f>([3]UKBuilding_List!A309)</f>
        <v>0462</v>
      </c>
      <c r="B309" s="3" t="str">
        <f>([3]UKBuilding_List!C309)</f>
        <v>Limestone Park I</v>
      </c>
    </row>
    <row r="310" spans="1:2" x14ac:dyDescent="0.3">
      <c r="A310" s="2" t="str">
        <f>([3]UKBuilding_List!A310)</f>
        <v>0463</v>
      </c>
      <c r="B310" s="3" t="str">
        <f>([3]UKBuilding_List!C310)</f>
        <v>Limestone Park II</v>
      </c>
    </row>
    <row r="311" spans="1:2" x14ac:dyDescent="0.3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KD Changes</vt:lpstr>
      <vt:lpstr>SAP Changes</vt:lpstr>
      <vt:lpstr>Lookup</vt:lpstr>
      <vt:lpstr>BuildingList</vt:lpstr>
      <vt:lpstr>Sheet1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2015-03-19T15:57:57Z</dcterms:modified>
</cp:coreProperties>
</file>