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50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Changes'!$A$1:$I$12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7" i="1" l="1"/>
  <c r="M8" i="1"/>
  <c r="M9" i="1"/>
  <c r="M10" i="1"/>
  <c r="M11" i="1"/>
  <c r="M12" i="1"/>
  <c r="M13" i="1"/>
  <c r="M14" i="1"/>
  <c r="M17" i="1"/>
  <c r="M18" i="1"/>
  <c r="M19" i="1"/>
  <c r="J7" i="1"/>
  <c r="J8" i="1"/>
  <c r="J9" i="1"/>
  <c r="J10" i="1"/>
  <c r="J11" i="1"/>
  <c r="J12" i="1"/>
  <c r="J13" i="1"/>
  <c r="J14" i="1"/>
  <c r="J17" i="1"/>
  <c r="J18" i="1"/>
  <c r="J19" i="1"/>
  <c r="H21" i="1" l="1"/>
  <c r="G21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<sst xmlns="http://schemas.openxmlformats.org/spreadsheetml/2006/main" count="118" uniqueCount="83">
  <si>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</si>
  <si>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</si>
  <si>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</si>
  <si>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</si>
  <si>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</si>
  <si>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</si>
  <si>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</si>
  <si>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</si>
  <si>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</si>
  <si>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</si>
  <si>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</si>
  <si>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</si>
  <si>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</si>
  <si>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</si>
  <si>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</si>
  <si>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</si>
  <si>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</si>
  <si>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</si>
  <si>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</si>
  <si>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</si>
  <si>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</si>
  <si>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</si>
  <si>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</si>
  <si>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</si>
  <si>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</si>
  <si>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</si>
  <si>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</si>
  <si>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</si>
  <si>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</si>
  <si>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</si>
  <si>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</si>
  <si>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</si>
  <si>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</si>
  <si>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</si>
  <si>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</si>
  <si>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</si>
  <si>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</si>
  <si>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</si>
  <si>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</si>
  <si>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</si>
  <si>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</si>
  <si>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</si>
  <si>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</si>
  <si>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</si>
  <si>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</si>
  <si>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</si>
  <si>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</si>
  <si>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</si>
  <si>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</si>
  <si>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</si>
  <si>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</si>
  <si>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</si>
  <si>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</si>
  <si>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</si>
  <si>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</si>
  <si>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</si>
  <si>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</si>
  <si>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</si>
  <si>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</si>
  <si>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</si>
  <si>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</si>
  <si>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</si>
  <si>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</si>
  <si>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</si>
  <si>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</si>
  <si>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</si>
  <si>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</si>
  <si>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</si>
  <si>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</si>
  <si>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</si>
  <si>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</si>
  <si>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</si>
  <si>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</si>
  <si>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</si>
  <si>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0050</t>
  </si>
  <si>
    <t>02</t>
  </si>
  <si>
    <t>204A</t>
  </si>
  <si>
    <t>205A</t>
  </si>
  <si>
    <t>205B</t>
  </si>
  <si>
    <t>LX-0050-02-205B</t>
  </si>
  <si>
    <t>ERIKSON HALL - Room 205B</t>
  </si>
  <si>
    <t>JS</t>
  </si>
  <si>
    <t>space now belongs to 205A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</si>
</sst>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zoomScale="90" zoomScaleNormal="90" workbookViewId="0">
      <selection activeCell="I9" sqref="I9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2" t="s">
        <v>74</v>
      </c>
      <c r="C1" s="72"/>
      <c r="F1" s="18" t="s">
        <v>10</v>
      </c>
      <c r="G1" s="54">
        <v>42244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3" t="str">
        <f>VLOOKUP(B1,BuildingList!A:B,2,FALSE)</f>
        <v>Erikson Hall</v>
      </c>
      <c r="C2" s="73"/>
      <c r="F2" s="24" t="s">
        <v>12</v>
      </c>
      <c r="G2" s="61" t="s">
        <v>62</v>
      </c>
      <c r="H2" s="17" t="s">
        <v>81</v>
      </c>
      <c r="J2" s="15">
        <f>G21-J22</f>
        <v>1</v>
      </c>
      <c r="K2" s="15">
        <f>H21-M22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8" t="s">
        <v>76</v>
      </c>
      <c r="B6" s="28" t="s">
        <v>75</v>
      </c>
      <c r="C6" s="11" t="s">
        <v>22</v>
      </c>
      <c r="D6" s="17" t="s">
        <v>5</v>
      </c>
      <c r="E6" s="34">
        <v>502</v>
      </c>
      <c r="F6" s="34">
        <v>493</v>
      </c>
      <c r="G6" s="34" t="s">
        <v>2</v>
      </c>
      <c r="H6" s="17" t="s">
        <v>2</v>
      </c>
      <c r="J6" s="10"/>
      <c r="K6" s="35"/>
      <c r="L6" s="10"/>
      <c r="M6" s="10"/>
      <c r="N6" s="35"/>
      <c r="O6" s="10"/>
    </row>
    <row r="7" spans="1:16" x14ac:dyDescent="0.3">
      <c r="A7" s="38">
        <v>205</v>
      </c>
      <c r="B7" s="28" t="s">
        <v>75</v>
      </c>
      <c r="C7" s="11" t="s">
        <v>22</v>
      </c>
      <c r="D7" s="17" t="s">
        <v>5</v>
      </c>
      <c r="E7" s="34">
        <v>553</v>
      </c>
      <c r="F7" s="34">
        <v>404</v>
      </c>
      <c r="G7" s="34" t="s">
        <v>2</v>
      </c>
      <c r="H7" s="17" t="s">
        <v>2</v>
      </c>
      <c r="J7" s="10" t="str">
        <f>IF(G6="No Change","N/A",IF(G6="New Tag Required",Lookup!F:F,IF(G6="Remove Old Tag",Lookup!F:F,IF(G6="N/A","N/A",""))))</f>
        <v>N/A</v>
      </c>
      <c r="K7" s="35"/>
      <c r="L7" s="10"/>
      <c r="M7" s="10" t="str">
        <f>IF(H6="No Change","N/A",IF(H6="New Tag Required",Lookup!F:F,IF(H6="Remove Old Sign",Lookup!F:F,IF(H6="N/A","N/A",""))))</f>
        <v>N/A</v>
      </c>
      <c r="N7" s="35"/>
      <c r="O7" s="10"/>
    </row>
    <row r="8" spans="1:16" x14ac:dyDescent="0.3">
      <c r="A8" s="38" t="s">
        <v>77</v>
      </c>
      <c r="B8" s="28" t="s">
        <v>75</v>
      </c>
      <c r="C8" s="11" t="s">
        <v>51</v>
      </c>
      <c r="D8" s="17" t="s">
        <v>5</v>
      </c>
      <c r="E8" s="34">
        <v>219</v>
      </c>
      <c r="F8" s="34">
        <v>597</v>
      </c>
      <c r="G8" s="34" t="s">
        <v>3</v>
      </c>
      <c r="H8" s="17" t="s">
        <v>2</v>
      </c>
      <c r="J8" s="10" t="str">
        <f>IF(G7="No Change","N/A",IF(G7="New Tag Required",Lookup!F:F,IF(G7="Remove Old Tag",Lookup!F:F,IF(G7="N/A","N/A",""))))</f>
        <v>N/A</v>
      </c>
      <c r="K8" s="35"/>
      <c r="L8" s="10"/>
      <c r="M8" s="10" t="str">
        <f>IF(H7="No Change","N/A",IF(H7="New Tag Required",Lookup!F:F,IF(H7="Remove Old Sign",Lookup!F:F,IF(H7="N/A","N/A",""))))</f>
        <v>N/A</v>
      </c>
      <c r="N8" s="35"/>
      <c r="O8" s="10"/>
    </row>
    <row r="9" spans="1:16" x14ac:dyDescent="0.3">
      <c r="A9" s="38" t="s">
        <v>78</v>
      </c>
      <c r="B9" s="28" t="s">
        <v>75</v>
      </c>
      <c r="C9" s="11" t="s">
        <v>54</v>
      </c>
      <c r="D9" s="17" t="s">
        <v>5</v>
      </c>
      <c r="E9" s="34">
        <v>224</v>
      </c>
      <c r="F9" s="34">
        <v>0</v>
      </c>
      <c r="G9" s="34" t="s">
        <v>13</v>
      </c>
      <c r="H9" s="17" t="s">
        <v>13</v>
      </c>
      <c r="I9" s="11" t="s">
        <v>82</v>
      </c>
      <c r="J9" s="10">
        <f>IF(G8="No Change","N/A",IF(G8="New Tag Required",Lookup!F:F,IF(G8="Remove Old Tag",Lookup!F:F,IF(G8="N/A","N/A",""))))</f>
        <v>0</v>
      </c>
      <c r="K9" s="35"/>
      <c r="L9" s="10"/>
      <c r="M9" s="10" t="str">
        <f>IF(H8="No Change","N/A",IF(H8="New Tag Required",Lookup!F:F,IF(H8="Remove Old Sign",Lookup!F:F,IF(H8="N/A","N/A",""))))</f>
        <v>N/A</v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IF(G9="No Change","N/A",IF(G9="New Tag Required",Lookup!F:F,IF(G9="Remove Old Tag",Lookup!F:F,IF(G9="N/A","N/A",""))))</f>
        <v>N/A</v>
      </c>
      <c r="K10" s="35"/>
      <c r="L10" s="10"/>
      <c r="M10" s="10" t="str">
        <f>IF(H9="No Change","N/A",IF(H9="New Tag Required",Lookup!F:F,IF(H9="Remove Old Sign",Lookup!F:F,IF(H9="N/A","N/A",""))))</f>
        <v>N/A</v>
      </c>
      <c r="N10" s="35"/>
      <c r="O10" s="10"/>
    </row>
    <row r="11" spans="1:16" x14ac:dyDescent="0.3">
      <c r="A11" s="36"/>
      <c r="C11" s="11"/>
      <c r="E11" s="34"/>
      <c r="F11" s="34"/>
      <c r="G11" s="34"/>
      <c r="J11" s="10" t="str">
        <f>IF(G10="No Change","N/A",IF(G10="New Tag Required",Lookup!F:F,IF(G10="Remove Old Tag",Lookup!F:F,IF(G10="N/A","N/A",""))))</f>
        <v/>
      </c>
      <c r="K11" s="35"/>
      <c r="L11" s="10"/>
      <c r="M11" s="10" t="str">
        <f>IF(H10="No Change","N/A",IF(H10="New Tag Required",Lookup!F:F,IF(H10="Remove Old Sign",Lookup!F:F,IF(H10="N/A","N/A",""))))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IF(G11="No Change","N/A",IF(G11="New Tag Required",Lookup!F:F,IF(G11="Remove Old Tag",Lookup!F:F,IF(G11="N/A","N/A",""))))</f>
        <v/>
      </c>
      <c r="K12" s="40"/>
      <c r="M12" s="10" t="str">
        <f>IF(H11="No Change","N/A",IF(H11="New Tag Required",Lookup!F:F,IF(H11="Remove Old Sign",Lookup!F:F,IF(H11="N/A","N/A",""))))</f>
        <v/>
      </c>
      <c r="N12" s="40"/>
    </row>
    <row r="13" spans="1:16" x14ac:dyDescent="0.3">
      <c r="A13" s="33"/>
      <c r="C13" s="11"/>
      <c r="E13" s="37"/>
      <c r="F13" s="37"/>
      <c r="G13" s="34"/>
      <c r="J13" s="10" t="str">
        <f>IF(G12="No Change","N/A",IF(G12="New Tag Required",Lookup!F:F,IF(G12="Remove Old Tag",Lookup!F:F,IF(G12="N/A","N/A",""))))</f>
        <v/>
      </c>
      <c r="K13" s="40"/>
      <c r="M13" s="10" t="str">
        <f>IF(H12="No Change","N/A",IF(H12="New Tag Required",Lookup!F:F,IF(H12="Remove Old Sign",Lookup!F:F,IF(H12="N/A","N/A",""))))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IF(G13="No Change","N/A",IF(G13="New Tag Required",Lookup!F:F,IF(G13="Remove Old Tag",Lookup!F:F,IF(G13="N/A","N/A",""))))</f>
        <v/>
      </c>
      <c r="K14" s="40"/>
      <c r="M14" s="10" t="str">
        <f>IF(H13="No Change","N/A",IF(H13="New Tag Required",Lookup!F:F,IF(H13="Remove Old Sign",Lookup!F:F,IF(H13="N/A","N/A",""))))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IF(G16="No Change","N/A",IF(G16="New Tag Required",Lookup!F:F,IF(G16="Remove Old Tag",Lookup!F:F,IF(G16="N/A","N/A",""))))</f>
        <v/>
      </c>
      <c r="K17" s="40"/>
      <c r="M17" s="10" t="str">
        <f>IF(H16="No Change","N/A",IF(H16="New Tag Required",Lookup!F:F,IF(H16="Remove Old Sign",Lookup!F:F,IF(H16="N/A","N/A",""))))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IF(G17="No Change","N/A",IF(G17="New Tag Required",Lookup!F:F,IF(G17="Remove Old Tag",Lookup!F:F,IF(G17="N/A","N/A",""))))</f>
        <v/>
      </c>
      <c r="K18" s="40"/>
      <c r="M18" s="10" t="str">
        <f>IF(H17="No Change","N/A",IF(H17="New Tag Required",Lookup!F:F,IF(H17="Remove Old Sign",Lookup!F:F,IF(H17="N/A","N/A",""))))</f>
        <v/>
      </c>
      <c r="N18" s="40"/>
    </row>
    <row r="19" spans="1:14" ht="15" thickBot="1" x14ac:dyDescent="0.35">
      <c r="A19" s="36"/>
      <c r="C19" s="11"/>
      <c r="E19" s="34"/>
      <c r="F19" s="34"/>
      <c r="G19" s="34"/>
      <c r="J19" s="10" t="str">
        <f>IF(G18="No Change","N/A",IF(G18="New Tag Required",Lookup!F:F,IF(G18="Remove Old Tag",Lookup!F:F,IF(G18="N/A","N/A",""))))</f>
        <v/>
      </c>
      <c r="K19" s="40"/>
      <c r="M19" s="10" t="str">
        <f>IF(H18="No Change","N/A",IF(H18="New Tag Required",Lookup!F:F,IF(H18="Remove Old Sign",Lookup!F:F,IF(H18="N/A","N/A",""))))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41" t="s">
        <v>47</v>
      </c>
      <c r="H20" s="42" t="s">
        <v>48</v>
      </c>
      <c r="K20" s="40"/>
      <c r="N20" s="40"/>
    </row>
    <row r="21" spans="1:14" ht="43.8" thickBot="1" x14ac:dyDescent="0.35">
      <c r="A21" s="36"/>
      <c r="C21" s="11"/>
      <c r="E21" s="34"/>
      <c r="F21" s="34"/>
      <c r="G21" s="14">
        <f>COUNTIF(G6:G20,"New Tag Required")</f>
        <v>1</v>
      </c>
      <c r="H21" s="13">
        <f>COUNTIF(H6:H20,"New Sign Required")</f>
        <v>0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34"/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44"/>
      <c r="C29" s="11"/>
      <c r="E29" s="34"/>
      <c r="F29" s="45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6"/>
      <c r="G31" s="34"/>
    </row>
    <row r="32" spans="1:14" x14ac:dyDescent="0.3">
      <c r="A32" s="36"/>
      <c r="C32" s="11"/>
      <c r="E32" s="34"/>
      <c r="F32" s="45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47"/>
      <c r="C34" s="11"/>
      <c r="E34" s="34"/>
      <c r="F34" s="34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8"/>
      <c r="C38" s="11"/>
      <c r="E38" s="34"/>
      <c r="F38" s="39"/>
      <c r="G38" s="34"/>
    </row>
    <row r="39" spans="1:7" x14ac:dyDescent="0.3">
      <c r="A39" s="47"/>
      <c r="C39" s="11"/>
      <c r="E39" s="34"/>
      <c r="F39" s="34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36"/>
      <c r="C41" s="11"/>
      <c r="E41" s="34"/>
      <c r="F41" s="34"/>
      <c r="G41" s="34"/>
    </row>
    <row r="42" spans="1:7" x14ac:dyDescent="0.3">
      <c r="A42" s="36"/>
      <c r="C42" s="11"/>
    </row>
    <row r="43" spans="1:7" x14ac:dyDescent="0.3"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187" spans="3:3" x14ac:dyDescent="0.3">
      <c r="C187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6:G40 G6:G12 G14:G19">
    <cfRule type="containsText" dxfId="43" priority="134" operator="containsText" text="New Tag Required">
      <formula>NOT(ISERROR(SEARCH("New Tag Required",G6)))</formula>
    </cfRule>
  </conditionalFormatting>
  <conditionalFormatting sqref="D6:D86">
    <cfRule type="containsText" dxfId="42" priority="133" operator="containsText" text="Yes">
      <formula>NOT(ISERROR(SEARCH("Yes",D6)))</formula>
    </cfRule>
  </conditionalFormatting>
  <conditionalFormatting sqref="H26:H86 H187:H408 H6:H12 H14:H19">
    <cfRule type="containsText" dxfId="41" priority="121" operator="containsText" text="New Sign Required">
      <formula>NOT(ISERROR(SEARCH("New Sign Required",H6)))</formula>
    </cfRule>
  </conditionalFormatting>
  <conditionalFormatting sqref="G26:G86 G6:H12 G14:H19">
    <cfRule type="containsText" dxfId="40" priority="120" operator="containsText" text="Action Required">
      <formula>NOT(ISERROR(SEARCH("Action Required",G6)))</formula>
    </cfRule>
  </conditionalFormatting>
  <conditionalFormatting sqref="H26:H86">
    <cfRule type="containsText" dxfId="39" priority="119" operator="containsText" text="Action Required">
      <formula>NOT(ISERROR(SEARCH("Action Required",H26)))</formula>
    </cfRule>
  </conditionalFormatting>
  <conditionalFormatting sqref="G22:G25">
    <cfRule type="containsText" dxfId="38" priority="61" operator="containsText" text="New Tag Required">
      <formula>NOT(ISERROR(SEARCH("New Tag Required",G22)))</formula>
    </cfRule>
  </conditionalFormatting>
  <conditionalFormatting sqref="H22:H25">
    <cfRule type="containsText" dxfId="37" priority="59" operator="containsText" text="New Sign Required">
      <formula>NOT(ISERROR(SEARCH("New Sign Required",H22)))</formula>
    </cfRule>
  </conditionalFormatting>
  <conditionalFormatting sqref="G22:G25">
    <cfRule type="containsText" dxfId="36" priority="58" operator="containsText" text="Action Required">
      <formula>NOT(ISERROR(SEARCH("Action Required",G22)))</formula>
    </cfRule>
  </conditionalFormatting>
  <conditionalFormatting sqref="H22:H25">
    <cfRule type="containsText" dxfId="35" priority="57" operator="containsText" text="Action Required">
      <formula>NOT(ISERROR(SEARCH("Action Required",H22)))</formula>
    </cfRule>
  </conditionalFormatting>
  <conditionalFormatting sqref="D87:D186">
    <cfRule type="containsText" dxfId="34" priority="53" operator="containsText" text="Yes">
      <formula>NOT(ISERROR(SEARCH("Yes",D87)))</formula>
    </cfRule>
  </conditionalFormatting>
  <conditionalFormatting sqref="H87:H186">
    <cfRule type="containsText" dxfId="33" priority="52" operator="containsText" text="New Sign Required">
      <formula>NOT(ISERROR(SEARCH("New Sign Required",H87)))</formula>
    </cfRule>
  </conditionalFormatting>
  <conditionalFormatting sqref="G87:G186">
    <cfRule type="containsText" dxfId="32" priority="51" operator="containsText" text="Action Required">
      <formula>NOT(ISERROR(SEARCH("Action Required",G87)))</formula>
    </cfRule>
  </conditionalFormatting>
  <conditionalFormatting sqref="H87:H186">
    <cfRule type="containsText" dxfId="31" priority="50" operator="containsText" text="Action Required">
      <formula>NOT(ISERROR(SEARCH("Action Required",H87)))</formula>
    </cfRule>
  </conditionalFormatting>
  <conditionalFormatting sqref="J2:N2">
    <cfRule type="cellIs" dxfId="30" priority="27" operator="notEqual">
      <formula>0</formula>
    </cfRule>
  </conditionalFormatting>
  <conditionalFormatting sqref="J6:J19">
    <cfRule type="cellIs" dxfId="29" priority="26" operator="equal">
      <formula>0</formula>
    </cfRule>
  </conditionalFormatting>
  <conditionalFormatting sqref="M6:M19">
    <cfRule type="cellIs" dxfId="28" priority="25" operator="equal">
      <formula>0</formula>
    </cfRule>
  </conditionalFormatting>
  <conditionalFormatting sqref="J6:J19 M6:M19">
    <cfRule type="cellIs" dxfId="27" priority="22" operator="equal">
      <formula>"In Progress"</formula>
    </cfRule>
    <cfRule type="cellIs" dxfId="26" priority="23" operator="equal">
      <formula>"Log Issues"</formula>
    </cfRule>
    <cfRule type="cellIs" dxfId="25" priority="24" operator="equal">
      <formula>"N/A"</formula>
    </cfRule>
  </conditionalFormatting>
  <conditionalFormatting sqref="K6:L11">
    <cfRule type="expression" dxfId="24" priority="21">
      <formula>$J6="Log Issues"</formula>
    </cfRule>
  </conditionalFormatting>
  <conditionalFormatting sqref="N6:N11">
    <cfRule type="expression" dxfId="23" priority="20">
      <formula>$M6="Log Issues"</formula>
    </cfRule>
  </conditionalFormatting>
  <conditionalFormatting sqref="H1:H12 H14:H1048576">
    <cfRule type="containsText" dxfId="22" priority="14" operator="containsText" text="Remove Old Sign">
      <formula>NOT(ISERROR(SEARCH("Remove Old Sign",H1)))</formula>
    </cfRule>
    <cfRule type="containsText" dxfId="21" priority="15" operator="containsText" text="Move Sign to New Location">
      <formula>NOT(ISERROR(SEARCH("Move Sign to New Location",H1)))</formula>
    </cfRule>
  </conditionalFormatting>
  <conditionalFormatting sqref="G3:G12 G14:G1048576">
    <cfRule type="containsText" dxfId="20" priority="13" operator="containsText" text="Remove Old Tag">
      <formula>NOT(ISERROR(SEARCH("Remove Old Tag",G3)))</formula>
    </cfRule>
  </conditionalFormatting>
  <conditionalFormatting sqref="G1:G2">
    <cfRule type="containsText" dxfId="19" priority="9" operator="containsText" text="Remove Old Tag">
      <formula>NOT(ISERROR(SEARCH("Remove Old Tag",G1)))</formula>
    </cfRule>
  </conditionalFormatting>
  <conditionalFormatting sqref="G13">
    <cfRule type="containsText" dxfId="18" priority="7" operator="containsText" text="New Tag Required">
      <formula>NOT(ISERROR(SEARCH("New Tag Required",G13)))</formula>
    </cfRule>
  </conditionalFormatting>
  <conditionalFormatting sqref="H13">
    <cfRule type="containsText" dxfId="17" priority="6" operator="containsText" text="New Sign Required">
      <formula>NOT(ISERROR(SEARCH("New Sign Required",H13)))</formula>
    </cfRule>
  </conditionalFormatting>
  <conditionalFormatting sqref="G13">
    <cfRule type="containsText" dxfId="16" priority="5" operator="containsText" text="Action Required">
      <formula>NOT(ISERROR(SEARCH("Action Required",G13)))</formula>
    </cfRule>
  </conditionalFormatting>
  <conditionalFormatting sqref="H13">
    <cfRule type="containsText" dxfId="15" priority="4" operator="containsText" text="Action Required">
      <formula>NOT(ISERROR(SEARCH("Action Required",H13)))</formula>
    </cfRule>
  </conditionalFormatting>
  <conditionalFormatting sqref="H13">
    <cfRule type="containsText" dxfId="14" priority="2" operator="containsText" text="Remove Old Sign">
      <formula>NOT(ISERROR(SEARCH("Remove Old Sign",H13)))</formula>
    </cfRule>
    <cfRule type="containsText" dxfId="13" priority="3" operator="containsText" text="Move Sign to New Location">
      <formula>NOT(ISERROR(SEARCH("Move Sign to New Location",H13)))</formula>
    </cfRule>
  </conditionalFormatting>
  <conditionalFormatting sqref="G13">
    <cfRule type="containsText" dxfId="12" priority="1" operator="containsText" text="Remove Old Tag">
      <formula>NOT(ISERROR(SEARCH("Remove Old Tag",G13)))</formula>
    </cfRule>
  </conditionalFormatting>
  <dataValidations count="2"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H22:H186 H19</xm:sqref>
        </x14:dataValidation>
        <x14:dataValidation type="list" allowBlank="1" showInputMessage="1" showErrorMessage="1">
          <x14:formula1>
            <xm:f>Lookup!$A$1:$A$4</xm:f>
          </x14:formula1>
          <xm:sqref>G22:G186 G19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  <x14:dataValidation type="list" allowBlank="1" showInputMessage="1">
          <x14:formula1>
            <xm:f>Lookup!$E$1:$E$18</xm:f>
          </x14:formula1>
          <xm:sqref>C6:C186</xm:sqref>
        </x14:dataValidation>
        <x14:dataValidation type="list" allowBlank="1" showInputMessage="1" showErrorMessage="1">
          <x14:formula1>
            <xm:f>Lookup!$A$1:$A$8</xm:f>
          </x14:formula1>
          <xm:sqref>G6:G18</xm:sqref>
        </x14:dataValidation>
        <x14:dataValidation type="list" allowBlank="1" showInputMessage="1" showErrorMessage="1">
          <x14:formula1>
            <xm:f>Lookup!$D$1:$D$10</xm:f>
          </x14:formula1>
          <xm:sqref>H6:H18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0050</v>
      </c>
      <c r="C1" s="53"/>
      <c r="D1" s="18" t="s">
        <v>10</v>
      </c>
      <c r="E1" s="54">
        <f>'KD Changes'!G1</f>
        <v>42244</v>
      </c>
    </row>
    <row r="2" spans="1:10" x14ac:dyDescent="0.3">
      <c r="A2" s="57" t="s">
        <v>8</v>
      </c>
      <c r="B2" s="58" t="str">
        <f>VLOOKUP(B1,[1]BuildingList!A:B,2,FALSE)</f>
        <v>Erikson Hall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70" t="s">
        <v>79</v>
      </c>
      <c r="B6" s="71" t="s">
        <v>80</v>
      </c>
      <c r="C6" s="55" t="s">
        <v>70</v>
      </c>
      <c r="E6" s="55" t="s">
        <v>82</v>
      </c>
      <c r="G6" s="32"/>
      <c r="H6" s="32"/>
      <c r="I6" s="55"/>
      <c r="J6" s="55"/>
    </row>
    <row r="7" spans="1:10" x14ac:dyDescent="0.3">
      <c r="A7" s="55"/>
      <c r="B7" s="55"/>
      <c r="G7" s="32"/>
      <c r="H7" s="32"/>
      <c r="I7" s="55"/>
      <c r="J7" s="55"/>
    </row>
    <row r="8" spans="1:10" ht="15" customHeight="1" x14ac:dyDescent="0.3">
      <c r="A8" s="55"/>
      <c r="B8" s="56"/>
      <c r="G8" s="32"/>
      <c r="H8" s="32"/>
      <c r="I8" s="55"/>
      <c r="J8" s="55"/>
    </row>
    <row r="9" spans="1:10" x14ac:dyDescent="0.3">
      <c r="A9" s="55"/>
      <c r="B9" s="55"/>
      <c r="G9" s="32"/>
      <c r="H9" s="32"/>
      <c r="I9" s="55"/>
      <c r="J9" s="55"/>
    </row>
    <row r="10" spans="1:10" x14ac:dyDescent="0.3">
      <c r="A10" s="55"/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5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5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63"/>
      <c r="F27" s="64"/>
      <c r="G27" s="32"/>
      <c r="H27" s="32"/>
    </row>
    <row r="28" spans="1:8" x14ac:dyDescent="0.3">
      <c r="A28" s="63"/>
      <c r="F28" s="64"/>
      <c r="G28" s="32"/>
      <c r="H28" s="32"/>
    </row>
    <row r="29" spans="1:8" x14ac:dyDescent="0.3">
      <c r="A29" s="63"/>
      <c r="F29" s="64"/>
      <c r="G29" s="32"/>
      <c r="H29" s="32"/>
    </row>
    <row r="30" spans="1:8" x14ac:dyDescent="0.3">
      <c r="A30" s="63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6"/>
      <c r="E37" s="64"/>
      <c r="F37" s="64"/>
      <c r="G37" s="32"/>
      <c r="H37" s="32"/>
    </row>
    <row r="38" spans="1:8" x14ac:dyDescent="0.3">
      <c r="A38" s="66"/>
      <c r="E38" s="64"/>
      <c r="F38" s="64"/>
      <c r="G38" s="32"/>
      <c r="H38" s="32"/>
    </row>
    <row r="39" spans="1:8" x14ac:dyDescent="0.3">
      <c r="A39" s="66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3"/>
      <c r="E41" s="64"/>
      <c r="F41" s="67"/>
      <c r="G41" s="64"/>
    </row>
    <row r="42" spans="1:8" x14ac:dyDescent="0.3">
      <c r="A42" s="69"/>
      <c r="E42" s="64"/>
      <c r="F42" s="67"/>
      <c r="G42" s="64"/>
    </row>
    <row r="43" spans="1:8" x14ac:dyDescent="0.3">
      <c r="A43" s="69"/>
      <c r="E43" s="64"/>
      <c r="F43" s="68"/>
      <c r="G43" s="64"/>
    </row>
    <row r="44" spans="1:8" x14ac:dyDescent="0.3">
      <c r="A44" s="69"/>
      <c r="E44" s="64"/>
      <c r="F44" s="67"/>
      <c r="G44" s="64"/>
    </row>
    <row r="45" spans="1:8" x14ac:dyDescent="0.3">
      <c r="A45" s="69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3"/>
      <c r="E49" s="64"/>
      <c r="F49" s="64"/>
      <c r="G49" s="64"/>
    </row>
    <row r="50" spans="1:7" x14ac:dyDescent="0.3">
      <c r="A50" s="63"/>
      <c r="C50" s="56"/>
      <c r="E50" s="64"/>
      <c r="F50" s="65"/>
      <c r="G50" s="64"/>
    </row>
    <row r="51" spans="1:7" x14ac:dyDescent="0.3">
      <c r="C51" s="56"/>
      <c r="E51" s="64"/>
      <c r="F51" s="64"/>
      <c r="G51" s="64"/>
    </row>
    <row r="52" spans="1:7" x14ac:dyDescent="0.3">
      <c r="C52" s="56"/>
      <c r="E52" s="64"/>
      <c r="F52" s="64"/>
      <c r="G52" s="64"/>
    </row>
    <row r="53" spans="1:7" x14ac:dyDescent="0.3">
      <c r="C53" s="56"/>
      <c r="E53" s="64"/>
      <c r="F53" s="64"/>
      <c r="G53" s="64"/>
    </row>
    <row r="54" spans="1:7" x14ac:dyDescent="0.3"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2015-09-03T12:44:38Z</dcterms:modified>
</cp:coreProperties>
</file>