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22995" windowHeight="946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Changes'!$A$1:$I$14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6" i="1"/>
  <c r="H21" i="1" l="1"/>
  <c r="G21" i="1"/>
  <c r="M21" i="1" l="1"/>
  <c r="K2" i="1" s="1"/>
  <c r="J21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<sst xmlns="http://schemas.openxmlformats.org/spreadsheetml/2006/main" count="90" uniqueCount="72">
  <si>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</si>
  <si>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</si>
  <si>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</si>
  <si>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</si>
  <si>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</si>
  <si>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</si>
  <si>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</si>
  <si>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</si>
  <si>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</si>
  <si>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</si>
  <si>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</si>
  <si>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</si>
  <si>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</si>
  <si>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</si>
  <si>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</si>
  <si>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</si>
  <si>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</si>
  <si>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</si>
  <si>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</si>
  <si>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</si>
  <si>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</si>
  <si>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</si>
  <si>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</si>
  <si>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</si>
  <si>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</si>
  <si>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</si>
  <si>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</si>
  <si>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</si>
  <si>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</si>
  <si>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</si>
  <si>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</si>
  <si>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</si>
  <si>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</si>
  <si>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</si>
  <si>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</si>
  <si>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</si>
  <si>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</si>
  <si>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</si>
  <si>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</si>
  <si>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</si>
  <si>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</si>
  <si>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</si>
  <si>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</si>
  <si>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</si>
  <si>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</si>
  <si>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</si>
  <si>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</si>
  <si>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</si>
  <si>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</si>
  <si>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</si>
  <si>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</si>
  <si>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</si>
  <si>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</si>
  <si>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</si>
  <si>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</si>
  <si>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</si>
  <si>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</si>
  <si>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</si>
  <si>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</si>
  <si>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</si>
  <si>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</si>
  <si>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</si>
  <si>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</si>
  <si>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0049</t>
  </si>
  <si>
    <t>XA100</t>
  </si>
  <si>
    <t>01</t>
  </si>
  <si>
    <t>02</t>
  </si>
  <si>
    <t>GSF</t>
  </si>
  <si>
    <t>All</t>
  </si>
  <si>
    <t>Room ID Change: X100 Changed To XA100</t>
  </si>
  <si>
    <t>Floor Gross SqFt Correction</t>
  </si>
  <si>
    <t>Building Gross SqFt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</si>
</sst>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3"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Gatehouse Administration Dr</v>
          </cell>
        </row>
        <row r="156">
          <cell r="A156" t="str">
            <v>0167</v>
          </cell>
          <cell r="B156" t="str">
            <v>Gatehouse Rose &amp; Chem/Physics</v>
          </cell>
        </row>
        <row r="157">
          <cell r="A157" t="str">
            <v>0170</v>
          </cell>
          <cell r="B157" t="str">
            <v>Gatehouse Student Center</v>
          </cell>
        </row>
        <row r="158">
          <cell r="A158" t="str">
            <v>0173</v>
          </cell>
          <cell r="B158" t="str">
            <v>Gatehouse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Gatehouse Med Plaza</v>
          </cell>
        </row>
        <row r="161">
          <cell r="A161" t="str">
            <v>0176</v>
          </cell>
          <cell r="B161" t="str">
            <v>Gatehouse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Gatehouse Young Library</v>
          </cell>
        </row>
        <row r="164">
          <cell r="A164" t="str">
            <v>0180</v>
          </cell>
          <cell r="B164" t="str">
            <v>113 State St</v>
          </cell>
        </row>
        <row r="165">
          <cell r="A165" t="str">
            <v>0182</v>
          </cell>
          <cell r="B165" t="str">
            <v>Isolation Barn Incinerator</v>
          </cell>
        </row>
        <row r="166">
          <cell r="A166" t="str">
            <v>0183</v>
          </cell>
          <cell r="B166" t="str">
            <v>Isolation Barn</v>
          </cell>
        </row>
        <row r="167">
          <cell r="A167" t="str">
            <v>0184</v>
          </cell>
          <cell r="B167" t="str">
            <v>Agricultural Machine Research Lab</v>
          </cell>
        </row>
        <row r="168">
          <cell r="A168" t="str">
            <v>0185</v>
          </cell>
          <cell r="B168" t="str">
            <v>Garage by Motor Pool Residence</v>
          </cell>
        </row>
        <row r="169">
          <cell r="A169" t="str">
            <v>0187</v>
          </cell>
          <cell r="B169" t="str">
            <v>Bus Shelter #5</v>
          </cell>
        </row>
        <row r="170">
          <cell r="A170" t="str">
            <v>0189</v>
          </cell>
          <cell r="B170" t="str">
            <v>Shawneetown Bldg A</v>
          </cell>
        </row>
        <row r="171">
          <cell r="A171" t="str">
            <v>0190</v>
          </cell>
          <cell r="B171" t="str">
            <v>Shawneetown Bldg B</v>
          </cell>
        </row>
        <row r="172">
          <cell r="A172" t="str">
            <v>0191</v>
          </cell>
          <cell r="B172" t="str">
            <v>Shawneetown Bldg D</v>
          </cell>
        </row>
        <row r="173">
          <cell r="A173" t="str">
            <v>0192</v>
          </cell>
          <cell r="B173" t="str">
            <v>Shawneetown Bldg F</v>
          </cell>
        </row>
        <row r="174">
          <cell r="A174" t="str">
            <v>0193</v>
          </cell>
          <cell r="B174" t="str">
            <v>Shawneetown Bldg E</v>
          </cell>
        </row>
        <row r="175">
          <cell r="A175" t="str">
            <v>0194</v>
          </cell>
          <cell r="B175" t="str">
            <v>Shawneetown Bldg C</v>
          </cell>
        </row>
        <row r="176">
          <cell r="A176" t="str">
            <v>0196</v>
          </cell>
          <cell r="B176" t="str">
            <v>Stoll Field Viewing Tower</v>
          </cell>
        </row>
        <row r="177">
          <cell r="A177" t="str">
            <v>0197</v>
          </cell>
          <cell r="B177" t="str">
            <v>Parking Garage No 1</v>
          </cell>
        </row>
        <row r="178">
          <cell r="A178" t="str">
            <v>0198</v>
          </cell>
          <cell r="B178" t="str">
            <v>Parking Garage No 2</v>
          </cell>
        </row>
        <row r="179">
          <cell r="A179" t="str">
            <v>0199</v>
          </cell>
          <cell r="B179" t="str">
            <v>Parking Garage No 3</v>
          </cell>
        </row>
        <row r="180">
          <cell r="A180" t="str">
            <v>0200</v>
          </cell>
          <cell r="B180" t="str">
            <v>Wethington Allied Health Building</v>
          </cell>
        </row>
        <row r="181">
          <cell r="A181" t="str">
            <v>0202</v>
          </cell>
          <cell r="B181" t="str">
            <v>Parking Garage No 5</v>
          </cell>
        </row>
        <row r="182">
          <cell r="A182" t="str">
            <v>0204</v>
          </cell>
          <cell r="B182" t="str">
            <v>Cooling Plant #2</v>
          </cell>
        </row>
        <row r="183">
          <cell r="A183" t="str">
            <v>0207</v>
          </cell>
          <cell r="B183" t="str">
            <v>Arts Metal Building</v>
          </cell>
        </row>
        <row r="184">
          <cell r="A184" t="str">
            <v>0209</v>
          </cell>
          <cell r="B184" t="str">
            <v>Centrifuge Building</v>
          </cell>
        </row>
        <row r="185">
          <cell r="A185" t="str">
            <v>0210</v>
          </cell>
          <cell r="B185" t="str">
            <v>Reynolds Warehouse #4</v>
          </cell>
        </row>
        <row r="186">
          <cell r="A186" t="str">
            <v>0211</v>
          </cell>
          <cell r="B186" t="str">
            <v>Maxwell Place Garage</v>
          </cell>
        </row>
        <row r="187">
          <cell r="A187" t="str">
            <v>0212</v>
          </cell>
          <cell r="B187" t="str">
            <v>Lancaster Aquatics</v>
          </cell>
        </row>
        <row r="188">
          <cell r="A188" t="str">
            <v>0213</v>
          </cell>
          <cell r="B188" t="str">
            <v>Boone Tennis Center</v>
          </cell>
        </row>
        <row r="189">
          <cell r="A189" t="str">
            <v>0214</v>
          </cell>
          <cell r="B189" t="str">
            <v>Flammable Storage Building</v>
          </cell>
        </row>
        <row r="190">
          <cell r="A190" t="str">
            <v>0215</v>
          </cell>
          <cell r="B190" t="str">
            <v>W. P. Garrigus Building</v>
          </cell>
        </row>
        <row r="191">
          <cell r="A191" t="str">
            <v>0216</v>
          </cell>
          <cell r="B191" t="str">
            <v>Multi-Disciplinary Research Lab #3</v>
          </cell>
        </row>
        <row r="192">
          <cell r="A192" t="str">
            <v>0217</v>
          </cell>
          <cell r="B192" t="str">
            <v>Electric Substation #2</v>
          </cell>
        </row>
        <row r="193">
          <cell r="A193" t="str">
            <v>0219</v>
          </cell>
          <cell r="B193" t="str">
            <v>Seaton Center</v>
          </cell>
        </row>
        <row r="194">
          <cell r="A194" t="str">
            <v>0220</v>
          </cell>
          <cell r="B194" t="str">
            <v>Bernard Johnson Student Rec Ctr</v>
          </cell>
        </row>
        <row r="195">
          <cell r="A195" t="str">
            <v>0222</v>
          </cell>
          <cell r="B195" t="str">
            <v>Commonwealth Stadium</v>
          </cell>
        </row>
        <row r="196">
          <cell r="A196" t="str">
            <v>0223</v>
          </cell>
          <cell r="B196" t="str">
            <v>Warren Wright Medical Plaza</v>
          </cell>
        </row>
        <row r="197">
          <cell r="A197" t="str">
            <v>0224</v>
          </cell>
          <cell r="B197" t="str">
            <v>Lucille Caudill Little Fine Arts Library</v>
          </cell>
        </row>
        <row r="198">
          <cell r="A198" t="str">
            <v>0225</v>
          </cell>
          <cell r="B198" t="str">
            <v>T H Morgan Biological Sciences</v>
          </cell>
        </row>
        <row r="199">
          <cell r="A199" t="str">
            <v>0227</v>
          </cell>
          <cell r="B199" t="str">
            <v>Recreation Equipment Storage Building</v>
          </cell>
        </row>
        <row r="200">
          <cell r="A200" t="str">
            <v>0229</v>
          </cell>
          <cell r="B200" t="str">
            <v>Agricultural Distribution Center</v>
          </cell>
        </row>
        <row r="201">
          <cell r="A201" t="str">
            <v>0230</v>
          </cell>
          <cell r="B201" t="str">
            <v>Sanders-Brown Center on Aging</v>
          </cell>
        </row>
        <row r="202">
          <cell r="A202" t="str">
            <v>0231</v>
          </cell>
          <cell r="B202" t="str">
            <v>Farm Maintenance Storage Shed</v>
          </cell>
        </row>
        <row r="203">
          <cell r="A203" t="str">
            <v>0232</v>
          </cell>
          <cell r="B203" t="str">
            <v>College of Nursing</v>
          </cell>
        </row>
        <row r="204">
          <cell r="A204" t="str">
            <v>0235</v>
          </cell>
          <cell r="B204" t="str">
            <v>John W Oswald Building</v>
          </cell>
        </row>
        <row r="205">
          <cell r="A205" t="str">
            <v>0236</v>
          </cell>
          <cell r="B205" t="str">
            <v>Kentucky Tobacco Research and Development Center</v>
          </cell>
        </row>
        <row r="206">
          <cell r="A206" t="str">
            <v>0237</v>
          </cell>
          <cell r="B206" t="str">
            <v>Wenner-Gren Research Addition</v>
          </cell>
        </row>
        <row r="207">
          <cell r="A207" t="str">
            <v>0240</v>
          </cell>
          <cell r="B207" t="str">
            <v>468 Rose Lane</v>
          </cell>
        </row>
        <row r="208">
          <cell r="A208" t="str">
            <v>0241</v>
          </cell>
          <cell r="B208" t="str">
            <v>Singletary Center for the Arts</v>
          </cell>
        </row>
        <row r="209">
          <cell r="A209" t="str">
            <v>0243</v>
          </cell>
          <cell r="B209" t="str">
            <v>Greg Page Apartments 1</v>
          </cell>
        </row>
        <row r="210">
          <cell r="A210" t="str">
            <v>0244</v>
          </cell>
          <cell r="B210" t="str">
            <v>Greg Page Apartments 2</v>
          </cell>
        </row>
        <row r="211">
          <cell r="A211" t="str">
            <v>0245</v>
          </cell>
          <cell r="B211" t="str">
            <v>Greg Page Apartments 3</v>
          </cell>
        </row>
        <row r="212">
          <cell r="A212" t="str">
            <v>0246</v>
          </cell>
          <cell r="B212" t="str">
            <v>Greg Page Apartments 4</v>
          </cell>
        </row>
        <row r="213">
          <cell r="A213" t="str">
            <v>0247</v>
          </cell>
          <cell r="B213" t="str">
            <v>Greg Page Apartments 5</v>
          </cell>
        </row>
        <row r="214">
          <cell r="A214" t="str">
            <v>0248</v>
          </cell>
          <cell r="B214" t="str">
            <v>Greg Page Apartments 6</v>
          </cell>
        </row>
        <row r="215">
          <cell r="A215" t="str">
            <v>0249</v>
          </cell>
          <cell r="B215" t="str">
            <v>Greg Page Apartments 7</v>
          </cell>
        </row>
        <row r="216">
          <cell r="A216" t="str">
            <v>0250</v>
          </cell>
          <cell r="B216" t="str">
            <v>Greg Page Apartments 8</v>
          </cell>
        </row>
        <row r="217">
          <cell r="A217" t="str">
            <v>0252</v>
          </cell>
          <cell r="B217" t="str">
            <v>Greg Page Apartments 10</v>
          </cell>
        </row>
        <row r="218">
          <cell r="A218" t="str">
            <v>0253</v>
          </cell>
          <cell r="B218" t="str">
            <v>Greg Page Apartments 11</v>
          </cell>
        </row>
        <row r="219">
          <cell r="A219" t="str">
            <v>0254</v>
          </cell>
          <cell r="B219" t="str">
            <v>Greg Page Apartments 12</v>
          </cell>
        </row>
        <row r="220">
          <cell r="A220" t="str">
            <v>0255</v>
          </cell>
          <cell r="B220" t="str">
            <v>Greg Page Apartments 13</v>
          </cell>
        </row>
        <row r="221">
          <cell r="A221" t="str">
            <v>0256</v>
          </cell>
          <cell r="B221" t="str">
            <v>Greg Page Apartments 14</v>
          </cell>
        </row>
        <row r="222">
          <cell r="A222" t="str">
            <v>0257</v>
          </cell>
          <cell r="B222" t="str">
            <v>Greg Page Apartments 15</v>
          </cell>
        </row>
        <row r="223">
          <cell r="A223" t="str">
            <v>0258</v>
          </cell>
          <cell r="B223" t="str">
            <v>Greg Page Apartments 16</v>
          </cell>
        </row>
        <row r="224">
          <cell r="A224" t="str">
            <v>0259</v>
          </cell>
          <cell r="B224" t="str">
            <v>Greg Page Apartments 17</v>
          </cell>
        </row>
        <row r="225">
          <cell r="A225" t="str">
            <v>0260</v>
          </cell>
          <cell r="B225" t="str">
            <v>Greg Page Apartments 18</v>
          </cell>
        </row>
        <row r="226">
          <cell r="A226" t="str">
            <v>0261</v>
          </cell>
          <cell r="B226" t="str">
            <v>Greg Page Apartments 19</v>
          </cell>
        </row>
        <row r="227">
          <cell r="A227" t="str">
            <v>0262</v>
          </cell>
          <cell r="B227" t="str">
            <v>Greg Page Apartments 20</v>
          </cell>
        </row>
        <row r="228">
          <cell r="A228" t="str">
            <v>0263</v>
          </cell>
          <cell r="B228" t="str">
            <v>Greg Page Apartments 21</v>
          </cell>
        </row>
        <row r="229">
          <cell r="A229" t="str">
            <v>0264</v>
          </cell>
          <cell r="B229" t="str">
            <v>Greg Page Apartments 22</v>
          </cell>
        </row>
        <row r="230">
          <cell r="A230" t="str">
            <v>0265</v>
          </cell>
          <cell r="B230" t="str">
            <v>Greg Page Apartments 23</v>
          </cell>
        </row>
        <row r="231">
          <cell r="A231" t="str">
            <v>0266</v>
          </cell>
          <cell r="B231" t="str">
            <v>Greg Page Apartments 24</v>
          </cell>
        </row>
        <row r="232">
          <cell r="A232" t="str">
            <v>0267</v>
          </cell>
          <cell r="B232" t="str">
            <v>Greg Page Apartments 25</v>
          </cell>
        </row>
        <row r="233">
          <cell r="A233" t="str">
            <v>0268</v>
          </cell>
          <cell r="B233" t="str">
            <v>Greg Page Food Storage Laundry</v>
          </cell>
        </row>
        <row r="234">
          <cell r="A234" t="str">
            <v>0269</v>
          </cell>
          <cell r="B234" t="str">
            <v>Communications Building</v>
          </cell>
        </row>
        <row r="235">
          <cell r="A235" t="str">
            <v>0272</v>
          </cell>
          <cell r="B235" t="str">
            <v>Information Building</v>
          </cell>
        </row>
        <row r="236">
          <cell r="A236" t="str">
            <v>0274</v>
          </cell>
          <cell r="B236" t="str">
            <v>Moloney Building</v>
          </cell>
        </row>
        <row r="237">
          <cell r="A237" t="str">
            <v>0275</v>
          </cell>
          <cell r="B237" t="str">
            <v>Bruce Poundstone Regulatory Services Building</v>
          </cell>
        </row>
        <row r="238">
          <cell r="A238" t="str">
            <v>0276</v>
          </cell>
          <cell r="B238" t="str">
            <v>Charles E. Barnhart Building</v>
          </cell>
        </row>
        <row r="239">
          <cell r="A239" t="str">
            <v>0277</v>
          </cell>
          <cell r="B239" t="str">
            <v>Nutter Football Training Facility</v>
          </cell>
        </row>
        <row r="240">
          <cell r="A240" t="str">
            <v>0278</v>
          </cell>
          <cell r="B240" t="str">
            <v>PPD Storage Building</v>
          </cell>
        </row>
        <row r="241">
          <cell r="A241" t="str">
            <v>0279</v>
          </cell>
          <cell r="B241" t="str">
            <v>BIRP Building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Oatts Smith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0428</v>
          </cell>
          <cell r="B307" t="str">
            <v>457 Woodland Ave</v>
          </cell>
        </row>
        <row r="308">
          <cell r="A308" t="str">
            <v>0432</v>
          </cell>
          <cell r="B308" t="str">
            <v>Commonwealth House</v>
          </cell>
        </row>
        <row r="309">
          <cell r="A309" t="str">
            <v>0433</v>
          </cell>
          <cell r="B309" t="str">
            <v>William E and Casiana Schmidt Vocal Arts Center</v>
          </cell>
        </row>
        <row r="310">
          <cell r="A310" t="str">
            <v>0442</v>
          </cell>
          <cell r="B310" t="str">
            <v>Ligon House</v>
          </cell>
        </row>
        <row r="311">
          <cell r="A311" t="str">
            <v>0446</v>
          </cell>
          <cell r="B311" t="str">
            <v>John Cropp Softball Stadium</v>
          </cell>
        </row>
        <row r="312">
          <cell r="A312" t="str">
            <v>0447</v>
          </cell>
          <cell r="B312" t="str">
            <v>Hitting Pavilion</v>
          </cell>
        </row>
        <row r="313">
          <cell r="A313" t="str">
            <v>0448</v>
          </cell>
          <cell r="B313" t="str">
            <v>Football Storage Shed</v>
          </cell>
        </row>
        <row r="314">
          <cell r="A314" t="str">
            <v>0449</v>
          </cell>
          <cell r="B314" t="str">
            <v>Shively Grounds Storage Building</v>
          </cell>
        </row>
        <row r="315">
          <cell r="A315" t="str">
            <v>0451</v>
          </cell>
          <cell r="B315" t="str">
            <v>Soccer Field Pressbox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0467</v>
          </cell>
          <cell r="B320" t="str">
            <v>220 Transcript Ave</v>
          </cell>
        </row>
        <row r="321">
          <cell r="A321" t="str">
            <v>0473</v>
          </cell>
          <cell r="B321" t="str">
            <v>505 Oldham Ct</v>
          </cell>
        </row>
        <row r="322">
          <cell r="A322" t="str">
            <v>0481</v>
          </cell>
          <cell r="B322" t="str">
            <v>LCC Academic Tech Building</v>
          </cell>
        </row>
        <row r="323">
          <cell r="A323" t="str">
            <v>0482</v>
          </cell>
          <cell r="B323" t="str">
            <v>408 Linden Walk</v>
          </cell>
        </row>
        <row r="324">
          <cell r="A324" t="str">
            <v>0484</v>
          </cell>
          <cell r="B324" t="str">
            <v>Real Properties Garage</v>
          </cell>
        </row>
        <row r="325">
          <cell r="A325" t="str">
            <v>0485</v>
          </cell>
          <cell r="B325" t="str">
            <v>Boone Tennis Stadium</v>
          </cell>
        </row>
        <row r="326">
          <cell r="A326" t="str">
            <v>0487</v>
          </cell>
          <cell r="B326" t="str">
            <v>518 Oldham Ct</v>
          </cell>
        </row>
        <row r="327">
          <cell r="A327" t="str">
            <v>0488</v>
          </cell>
          <cell r="B327" t="str">
            <v>Woodland Early Learning Center</v>
          </cell>
        </row>
        <row r="328">
          <cell r="A328" t="str">
            <v>0489</v>
          </cell>
          <cell r="B328" t="str">
            <v>1117 South Limestone</v>
          </cell>
        </row>
        <row r="329">
          <cell r="A329" t="str">
            <v>0490</v>
          </cell>
          <cell r="B329" t="str">
            <v>Environmental Quality Management</v>
          </cell>
        </row>
        <row r="330">
          <cell r="A330" t="str">
            <v>0494</v>
          </cell>
          <cell r="B330" t="str">
            <v>Stuckert Career Center</v>
          </cell>
        </row>
        <row r="331">
          <cell r="A331" t="str">
            <v>0495</v>
          </cell>
          <cell r="B331" t="str">
            <v>James F. Hardymon Communications Building</v>
          </cell>
        </row>
        <row r="332">
          <cell r="A332" t="str">
            <v>0503</v>
          </cell>
          <cell r="B332" t="str">
            <v>Ralph G Anderson Building (Mech Eng)</v>
          </cell>
        </row>
        <row r="333">
          <cell r="A333" t="str">
            <v>0504</v>
          </cell>
          <cell r="B333" t="str">
            <v>Sigma Chi House Fraternity</v>
          </cell>
        </row>
        <row r="334">
          <cell r="A334" t="str">
            <v>0505</v>
          </cell>
          <cell r="B334" t="str">
            <v>Alpha Tau Omega</v>
          </cell>
        </row>
        <row r="335">
          <cell r="A335" t="str">
            <v>0506</v>
          </cell>
          <cell r="B335" t="str">
            <v>Robert Straus Behavioral Research Building</v>
          </cell>
        </row>
        <row r="336">
          <cell r="A336" t="str">
            <v>0507</v>
          </cell>
          <cell r="B336" t="str">
            <v>Sigma Alpha Epsilon Fraternity</v>
          </cell>
        </row>
        <row r="337">
          <cell r="A337" t="str">
            <v>0509</v>
          </cell>
          <cell r="B337" t="str">
            <v>Biomedical Biological Sciences Research Building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F13" sqref="F1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3" t="s">
        <v>63</v>
      </c>
      <c r="C1" s="53"/>
      <c r="F1" s="18" t="s">
        <v>10</v>
      </c>
      <c r="G1" s="19">
        <v>41445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4" t="str">
        <f>VLOOKUP(B1,BuildingList!A:B,2,FALSE)</f>
        <v>Memorial Hall</v>
      </c>
      <c r="C2" s="54"/>
      <c r="F2" s="25" t="s">
        <v>12</v>
      </c>
      <c r="G2" s="26" t="s">
        <v>52</v>
      </c>
      <c r="J2" s="15">
        <f>G21-J21</f>
        <v>0</v>
      </c>
      <c r="K2" s="15">
        <f>H21-M21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ht="30.75" thickTop="1" x14ac:dyDescent="0.25">
      <c r="A6" s="35" t="s">
        <v>64</v>
      </c>
      <c r="B6" s="30" t="s">
        <v>65</v>
      </c>
      <c r="C6" s="11" t="s">
        <v>69</v>
      </c>
      <c r="D6" s="17" t="s">
        <v>6</v>
      </c>
      <c r="E6" s="36">
        <v>631</v>
      </c>
      <c r="F6" s="36">
        <v>631</v>
      </c>
      <c r="G6" s="36" t="s">
        <v>14</v>
      </c>
      <c r="H6" s="17" t="s">
        <v>14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30" x14ac:dyDescent="0.25">
      <c r="A7" s="35" t="s">
        <v>67</v>
      </c>
      <c r="B7" s="30" t="s">
        <v>66</v>
      </c>
      <c r="C7" s="11" t="s">
        <v>70</v>
      </c>
      <c r="D7" s="17" t="s">
        <v>5</v>
      </c>
      <c r="E7" s="36">
        <v>3322</v>
      </c>
      <c r="F7" s="36">
        <v>3053</v>
      </c>
      <c r="G7" s="36" t="s">
        <v>14</v>
      </c>
      <c r="H7" s="17" t="s">
        <v>14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30" x14ac:dyDescent="0.25">
      <c r="A8" s="38" t="s">
        <v>67</v>
      </c>
      <c r="B8" s="30" t="s">
        <v>68</v>
      </c>
      <c r="C8" s="11" t="s">
        <v>71</v>
      </c>
      <c r="D8" s="17" t="s">
        <v>5</v>
      </c>
      <c r="E8" s="36">
        <v>23083</v>
      </c>
      <c r="F8" s="36">
        <v>22812</v>
      </c>
      <c r="G8" s="36" t="s">
        <v>14</v>
      </c>
      <c r="H8" s="17" t="s">
        <v>14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9"/>
      <c r="C9" s="11"/>
      <c r="E9" s="36"/>
      <c r="F9" s="36"/>
      <c r="G9" s="36"/>
      <c r="J9" s="10" t="str">
        <f>IF(G9="No Change","N/A",IF(G9="New Tag Required",Lookup!F:F,IF(G9="Remove Old Tag",Lookup!F:F,IF(G9="N/A","N/A",""))))</f>
        <v/>
      </c>
      <c r="K9" s="42"/>
      <c r="M9" s="10" t="str">
        <f>IF(H9="No Change","N/A",IF(H9="New Tag Required",Lookup!F:F,IF(H9="Remove Old Sign",Lookup!F:F,IF(H9="N/A","N/A",""))))</f>
        <v/>
      </c>
      <c r="N9" s="40"/>
      <c r="O9" s="11"/>
    </row>
    <row r="10" spans="1:16" ht="14.45" x14ac:dyDescent="0.3">
      <c r="A10" s="39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42"/>
      <c r="M10" s="10" t="str">
        <f>IF(H10="No Change","N/A",IF(H10="New Tag Required",Lookup!F:F,IF(H10="Remove Old Sign",Lookup!F:F,IF(H10="N/A","N/A",""))))</f>
        <v/>
      </c>
      <c r="N10" s="40"/>
      <c r="O10" s="11"/>
    </row>
    <row r="11" spans="1:16" x14ac:dyDescent="0.25">
      <c r="A11" s="39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42"/>
      <c r="M11" s="10" t="str">
        <f>IF(H11="No Change","N/A",IF(H11="New Tag Required",Lookup!F:F,IF(H11="Remove Old Sign",Lookup!F:F,IF(H11="N/A","N/A",""))))</f>
        <v/>
      </c>
      <c r="N11" s="42"/>
    </row>
    <row r="12" spans="1:16" x14ac:dyDescent="0.25">
      <c r="A12" s="39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42"/>
      <c r="M12" s="10" t="str">
        <f>IF(H12="No Change","N/A",IF(H12="New Tag Required",Lookup!F:F,IF(H12="Remove Old Sign",Lookup!F:F,IF(H12="N/A","N/A",""))))</f>
        <v/>
      </c>
      <c r="N12" s="42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2"/>
      <c r="M17" s="10" t="str">
        <f>IF(H17="No Change","N/A",IF(H17="New Tag Required",Lookup!F:F,IF(H17="Remove Old Sign",Lookup!F:F,IF(H17="N/A","N/A",""))))</f>
        <v/>
      </c>
      <c r="N17" s="42"/>
    </row>
    <row r="18" spans="1:14" x14ac:dyDescent="0.25">
      <c r="A18" s="38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2"/>
      <c r="M18" s="10" t="str">
        <f>IF(H18="No Change","N/A",IF(H18="New Tag Required",Lookup!F:F,IF(H18="Remove Old Sign",Lookup!F:F,IF(H18="N/A","N/A",""))))</f>
        <v/>
      </c>
      <c r="N18" s="42"/>
    </row>
    <row r="19" spans="1:14" ht="15.75" thickBot="1" x14ac:dyDescent="0.3">
      <c r="A19" s="38"/>
      <c r="C19" s="11"/>
      <c r="E19" s="36"/>
      <c r="F19" s="36"/>
      <c r="G19" s="36"/>
      <c r="K19" s="42"/>
      <c r="N19" s="42"/>
    </row>
    <row r="20" spans="1:14" ht="45" x14ac:dyDescent="0.25">
      <c r="A20" s="38"/>
      <c r="C20" s="11"/>
      <c r="E20" s="36"/>
      <c r="F20" s="36"/>
      <c r="G20" s="43" t="s">
        <v>49</v>
      </c>
      <c r="H20" s="44" t="s">
        <v>50</v>
      </c>
      <c r="J20" s="45" t="s">
        <v>44</v>
      </c>
      <c r="K20" s="10"/>
      <c r="L20" s="10"/>
      <c r="M20" s="45" t="s">
        <v>45</v>
      </c>
    </row>
    <row r="21" spans="1:14" ht="15.75" thickBot="1" x14ac:dyDescent="0.3">
      <c r="A21" s="38"/>
      <c r="C21" s="11"/>
      <c r="E21" s="36"/>
      <c r="F21" s="36"/>
      <c r="G21" s="14">
        <f>COUNTIF(G6:G20,"New Tag Required")</f>
        <v>0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38"/>
      <c r="C28" s="11"/>
      <c r="E28" s="36"/>
      <c r="F28" s="36"/>
      <c r="G28" s="36"/>
    </row>
    <row r="29" spans="1:14" x14ac:dyDescent="0.25">
      <c r="A29" s="46"/>
      <c r="C29" s="11"/>
      <c r="E29" s="36"/>
      <c r="F29" s="47"/>
      <c r="G29" s="36"/>
    </row>
    <row r="30" spans="1:14" x14ac:dyDescent="0.25">
      <c r="A30" s="46"/>
      <c r="C30" s="11"/>
      <c r="E30" s="36"/>
      <c r="F30" s="47"/>
      <c r="G30" s="36"/>
    </row>
    <row r="31" spans="1:14" x14ac:dyDescent="0.25">
      <c r="A31" s="46"/>
      <c r="C31" s="11"/>
      <c r="E31" s="36"/>
      <c r="F31" s="48"/>
      <c r="G31" s="36"/>
    </row>
    <row r="32" spans="1:14" x14ac:dyDescent="0.25">
      <c r="A32" s="38"/>
      <c r="C32" s="11"/>
      <c r="E32" s="36"/>
      <c r="F32" s="47"/>
      <c r="G32" s="36"/>
    </row>
    <row r="33" spans="1:7" x14ac:dyDescent="0.25">
      <c r="A33" s="38"/>
      <c r="C33" s="11"/>
      <c r="E33" s="36"/>
      <c r="F33" s="47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49"/>
      <c r="C36" s="11"/>
      <c r="E36" s="36"/>
      <c r="F36" s="36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50"/>
      <c r="C38" s="11"/>
      <c r="E38" s="36"/>
      <c r="F38" s="41"/>
      <c r="G38" s="36"/>
    </row>
    <row r="39" spans="1:7" x14ac:dyDescent="0.25">
      <c r="A39" s="49"/>
      <c r="C39" s="11"/>
      <c r="E39" s="36"/>
      <c r="F39" s="36"/>
      <c r="G39" s="36"/>
    </row>
    <row r="40" spans="1:7" x14ac:dyDescent="0.25">
      <c r="A40" s="49"/>
      <c r="C40" s="11"/>
      <c r="E40" s="36"/>
      <c r="F40" s="36"/>
      <c r="G40" s="36"/>
    </row>
    <row r="41" spans="1:7" x14ac:dyDescent="0.25">
      <c r="A41" s="38"/>
      <c r="C41" s="11"/>
      <c r="E41" s="36"/>
      <c r="F41" s="36"/>
      <c r="G41" s="36"/>
    </row>
    <row r="42" spans="1:7" x14ac:dyDescent="0.25">
      <c r="A42" s="38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9:G19">
    <cfRule type="containsText" dxfId="32" priority="119" operator="containsText" text="New Tag Required">
      <formula>NOT(ISERROR(SEARCH("New Tag Required",G9)))</formula>
    </cfRule>
  </conditionalFormatting>
  <conditionalFormatting sqref="D6 D8:D86">
    <cfRule type="containsText" dxfId="31" priority="118" operator="containsText" text="Yes">
      <formula>NOT(ISERROR(SEARCH("Yes",D6)))</formula>
    </cfRule>
  </conditionalFormatting>
  <conditionalFormatting sqref="H26:H86 H187:H408 H9:H19">
    <cfRule type="containsText" dxfId="30" priority="106" operator="containsText" text="New Sign Required">
      <formula>NOT(ISERROR(SEARCH("New Sign Required",H9)))</formula>
    </cfRule>
  </conditionalFormatting>
  <conditionalFormatting sqref="G26:G86 G9:H19">
    <cfRule type="containsText" dxfId="29" priority="105" operator="containsText" text="Action Required">
      <formula>NOT(ISERROR(SEARCH("Action Required",G9)))</formula>
    </cfRule>
  </conditionalFormatting>
  <conditionalFormatting sqref="H26:H86">
    <cfRule type="containsText" dxfId="28" priority="104" operator="containsText" text="Action Required">
      <formula>NOT(ISERROR(SEARCH("Action Required",H26)))</formula>
    </cfRule>
  </conditionalFormatting>
  <conditionalFormatting sqref="G6 G22:G25">
    <cfRule type="containsText" dxfId="27" priority="46" operator="containsText" text="New Tag Required">
      <formula>NOT(ISERROR(SEARCH("New Tag Required",G6)))</formula>
    </cfRule>
  </conditionalFormatting>
  <conditionalFormatting sqref="H6 H22:H25">
    <cfRule type="containsText" dxfId="26" priority="44" operator="containsText" text="New Sign Required">
      <formula>NOT(ISERROR(SEARCH("New Sign Required",H6)))</formula>
    </cfRule>
  </conditionalFormatting>
  <conditionalFormatting sqref="G6 G22:G25">
    <cfRule type="containsText" dxfId="25" priority="43" operator="containsText" text="Action Required">
      <formula>NOT(ISERROR(SEARCH("Action Required",G6)))</formula>
    </cfRule>
  </conditionalFormatting>
  <conditionalFormatting sqref="H6 H22:H25">
    <cfRule type="containsText" dxfId="24" priority="42" operator="containsText" text="Action Required">
      <formula>NOT(ISERROR(SEARCH("Action Required",H6)))</formula>
    </cfRule>
  </conditionalFormatting>
  <conditionalFormatting sqref="G6">
    <cfRule type="containsText" dxfId="23" priority="41" operator="containsText" text="New Tag Required">
      <formula>NOT(ISERROR(SEARCH("New Tag Required",G6)))</formula>
    </cfRule>
  </conditionalFormatting>
  <conditionalFormatting sqref="D6">
    <cfRule type="containsText" dxfId="22" priority="40" operator="containsText" text="Yes">
      <formula>NOT(ISERROR(SEARCH("Yes",D6)))</formula>
    </cfRule>
  </conditionalFormatting>
  <conditionalFormatting sqref="G6">
    <cfRule type="containsText" dxfId="21" priority="39" operator="containsText" text="Action Required">
      <formula>NOT(ISERROR(SEARCH("Action Required",G6)))</formula>
    </cfRule>
  </conditionalFormatting>
  <conditionalFormatting sqref="D87:D186">
    <cfRule type="containsText" dxfId="20" priority="38" operator="containsText" text="Yes">
      <formula>NOT(ISERROR(SEARCH("Yes",D87)))</formula>
    </cfRule>
  </conditionalFormatting>
  <conditionalFormatting sqref="H87:H186">
    <cfRule type="containsText" dxfId="19" priority="37" operator="containsText" text="New Sign Required">
      <formula>NOT(ISERROR(SEARCH("New Sign Required",H87)))</formula>
    </cfRule>
  </conditionalFormatting>
  <conditionalFormatting sqref="G87:G186">
    <cfRule type="containsText" dxfId="18" priority="36" operator="containsText" text="Action Required">
      <formula>NOT(ISERROR(SEARCH("Action Required",G87)))</formula>
    </cfRule>
  </conditionalFormatting>
  <conditionalFormatting sqref="H87:H186">
    <cfRule type="containsText" dxfId="17" priority="35" operator="containsText" text="Action Required">
      <formula>NOT(ISERROR(SEARCH("Action Required",H87)))</formula>
    </cfRule>
  </conditionalFormatting>
  <conditionalFormatting sqref="D7">
    <cfRule type="containsText" dxfId="16" priority="21" operator="containsText" text="Yes">
      <formula>NOT(ISERROR(SEARCH("Yes",D7)))</formula>
    </cfRule>
  </conditionalFormatting>
  <conditionalFormatting sqref="G7">
    <cfRule type="containsText" dxfId="15" priority="20" operator="containsText" text="New Tag Required">
      <formula>NOT(ISERROR(SEARCH("New Tag Required",G7)))</formula>
    </cfRule>
  </conditionalFormatting>
  <conditionalFormatting sqref="H7">
    <cfRule type="containsText" dxfId="14" priority="19" operator="containsText" text="New Sign Required">
      <formula>NOT(ISERROR(SEARCH("New Sign Required",H7)))</formula>
    </cfRule>
  </conditionalFormatting>
  <conditionalFormatting sqref="G7">
    <cfRule type="containsText" dxfId="13" priority="18" operator="containsText" text="Action Required">
      <formula>NOT(ISERROR(SEARCH("Action Required",G7)))</formula>
    </cfRule>
  </conditionalFormatting>
  <conditionalFormatting sqref="H7">
    <cfRule type="containsText" dxfId="12" priority="17" operator="containsText" text="Action Required">
      <formula>NOT(ISERROR(SEARCH("Action Required",H7)))</formula>
    </cfRule>
  </conditionalFormatting>
  <conditionalFormatting sqref="G8">
    <cfRule type="containsText" dxfId="11" priority="16" operator="containsText" text="New Tag Required">
      <formula>NOT(ISERROR(SEARCH("New Tag Required",G8)))</formula>
    </cfRule>
  </conditionalFormatting>
  <conditionalFormatting sqref="H8">
    <cfRule type="containsText" dxfId="10" priority="15" operator="containsText" text="New Sign Required">
      <formula>NOT(ISERROR(SEARCH("New Sign Required",H8)))</formula>
    </cfRule>
  </conditionalFormatting>
  <conditionalFormatting sqref="G8">
    <cfRule type="containsText" dxfId="9" priority="14" operator="containsText" text="Action Required">
      <formula>NOT(ISERROR(SEARCH("Action Required",G8)))</formula>
    </cfRule>
  </conditionalFormatting>
  <conditionalFormatting sqref="H8">
    <cfRule type="containsText" dxfId="8" priority="13" operator="containsText" text="Action Required">
      <formula>NOT(ISERROR(SEARCH("Action Required",H8)))</formula>
    </cfRule>
  </conditionalFormatting>
  <conditionalFormatting sqref="J2:N2">
    <cfRule type="cellIs" dxfId="7" priority="12" operator="notEqual">
      <formula>0</formula>
    </cfRule>
  </conditionalFormatting>
  <conditionalFormatting sqref="J6:J18">
    <cfRule type="cellIs" dxfId="6" priority="11" operator="equal">
      <formula>0</formula>
    </cfRule>
  </conditionalFormatting>
  <conditionalFormatting sqref="M6:M18">
    <cfRule type="cellIs" dxfId="5" priority="10" operator="equal">
      <formula>0</formula>
    </cfRule>
  </conditionalFormatting>
  <conditionalFormatting sqref="J6:J18 M6:M18">
    <cfRule type="cellIs" dxfId="4" priority="7" operator="equal">
      <formula>"In Progress"</formula>
    </cfRule>
    <cfRule type="cellIs" dxfId="3" priority="8" operator="equal">
      <formula>"Log Issues"</formula>
    </cfRule>
    <cfRule type="cellIs" dxfId="2" priority="9" operator="equal">
      <formula>"N/A"</formula>
    </cfRule>
  </conditionalFormatting>
  <conditionalFormatting sqref="K6:L8">
    <cfRule type="expression" dxfId="1" priority="6">
      <formula>$J6="Log Issues"</formula>
    </cfRule>
  </conditionalFormatting>
  <conditionalFormatting sqref="N6:N8">
    <cfRule type="expression" dxfId="0" priority="5">
      <formula>$M6="Log Issues"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[1]Lookup!#REF!</xm:f>
          </x14:formula1>
          <xm:sqref>O6:O8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ht="14.45" x14ac:dyDescent="0.3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ht="14.45" x14ac:dyDescent="0.3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ht="14.45" x14ac:dyDescent="0.3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ht="14.45" x14ac:dyDescent="0.3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ht="14.45" x14ac:dyDescent="0.3">
      <c r="E6" s="7" t="s">
        <v>31</v>
      </c>
    </row>
    <row r="7" spans="1:6" ht="14.45" x14ac:dyDescent="0.3">
      <c r="E7" s="7" t="s">
        <v>30</v>
      </c>
    </row>
    <row r="8" spans="1:6" ht="14.45" x14ac:dyDescent="0.3">
      <c r="E8" s="7" t="s">
        <v>33</v>
      </c>
    </row>
    <row r="9" spans="1:6" ht="14.45" x14ac:dyDescent="0.3">
      <c r="E9" s="52" t="s">
        <v>55</v>
      </c>
    </row>
    <row r="10" spans="1:6" s="1" customFormat="1" ht="14.45" x14ac:dyDescent="0.3">
      <c r="E10" s="52" t="s">
        <v>35</v>
      </c>
    </row>
    <row r="11" spans="1:6" ht="14.45" x14ac:dyDescent="0.3">
      <c r="E11" s="52" t="s">
        <v>22</v>
      </c>
    </row>
    <row r="12" spans="1:6" ht="14.45" x14ac:dyDescent="0.3">
      <c r="E12" s="52" t="s">
        <v>26</v>
      </c>
    </row>
    <row r="13" spans="1:6" ht="14.45" x14ac:dyDescent="0.3">
      <c r="E13" s="52" t="s">
        <v>58</v>
      </c>
    </row>
    <row r="14" spans="1:6" ht="14.45" x14ac:dyDescent="0.3">
      <c r="E14" s="52" t="s">
        <v>56</v>
      </c>
    </row>
    <row r="15" spans="1:6" ht="14.45" x14ac:dyDescent="0.3">
      <c r="E15" s="52" t="s">
        <v>24</v>
      </c>
    </row>
    <row r="16" spans="1:6" ht="14.45" x14ac:dyDescent="0.3">
      <c r="E16" s="52" t="s">
        <v>28</v>
      </c>
    </row>
    <row r="17" spans="1:7" ht="14.45" x14ac:dyDescent="0.3">
      <c r="E17" s="52" t="s">
        <v>25</v>
      </c>
    </row>
    <row r="18" spans="1:7" ht="14.45" x14ac:dyDescent="0.3">
      <c r="E18" s="52" t="s">
        <v>27</v>
      </c>
    </row>
    <row r="19" spans="1:7" ht="14.45" x14ac:dyDescent="0.3">
      <c r="E19" s="7"/>
    </row>
    <row r="20" spans="1:7" ht="14.45" x14ac:dyDescent="0.3">
      <c r="A20" s="51"/>
      <c r="B20" s="51"/>
      <c r="C20" s="51"/>
      <c r="D20" s="51"/>
      <c r="F20" s="51"/>
      <c r="G20" s="51"/>
    </row>
    <row r="21" spans="1:7" ht="14.45" x14ac:dyDescent="0.3">
      <c r="A21" s="51"/>
      <c r="B21" s="51"/>
      <c r="C21" s="51"/>
      <c r="D21" s="51"/>
      <c r="F21" s="51"/>
      <c r="G21" s="51"/>
    </row>
    <row r="22" spans="1:7" ht="14.45" x14ac:dyDescent="0.3">
      <c r="A22" s="51"/>
      <c r="B22" s="51"/>
      <c r="C22" s="51"/>
      <c r="D22" s="51"/>
      <c r="F22" s="51"/>
      <c r="G22" s="51"/>
    </row>
    <row r="23" spans="1:7" ht="14.45" x14ac:dyDescent="0.3">
      <c r="A23" s="51"/>
      <c r="B23" s="51"/>
      <c r="C23" s="51"/>
      <c r="D23" s="51"/>
      <c r="F23" s="51"/>
      <c r="G23" s="51"/>
    </row>
    <row r="24" spans="1:7" ht="14.45" x14ac:dyDescent="0.3">
      <c r="A24" s="51"/>
      <c r="B24" s="51"/>
      <c r="C24" s="51"/>
      <c r="D24" s="51"/>
      <c r="F24" s="51"/>
      <c r="G24" s="51"/>
    </row>
    <row r="25" spans="1:7" ht="14.45" x14ac:dyDescent="0.3">
      <c r="A25" s="51"/>
      <c r="B25" s="51"/>
      <c r="C25" s="51"/>
      <c r="D25" s="51"/>
      <c r="F25" s="51"/>
      <c r="G25" s="51"/>
    </row>
    <row r="26" spans="1:7" ht="14.45" x14ac:dyDescent="0.3">
      <c r="A26" s="51"/>
      <c r="B26" s="51"/>
      <c r="C26" s="51"/>
      <c r="D26" s="51"/>
      <c r="F26" s="51"/>
      <c r="G26" s="51"/>
    </row>
    <row r="27" spans="1:7" ht="14.45" x14ac:dyDescent="0.3">
      <c r="A27" s="51"/>
      <c r="B27" s="51"/>
      <c r="C27" s="51"/>
      <c r="D27" s="51"/>
      <c r="F27" s="51"/>
      <c r="G27" s="51"/>
    </row>
    <row r="28" spans="1:7" ht="14.45" x14ac:dyDescent="0.3">
      <c r="A28" s="51"/>
      <c r="B28" s="51"/>
      <c r="C28" s="51"/>
      <c r="D28" s="51"/>
      <c r="F28" s="51"/>
      <c r="G28" s="51"/>
    </row>
    <row r="29" spans="1:7" ht="14.45" x14ac:dyDescent="0.3">
      <c r="A29" s="51"/>
      <c r="B29" s="51"/>
      <c r="C29" s="51"/>
      <c r="D29" s="51"/>
      <c r="F29" s="51"/>
      <c r="G29" s="51"/>
    </row>
    <row r="30" spans="1:7" x14ac:dyDescent="0.25">
      <c r="A30" s="51"/>
      <c r="B30" s="51"/>
      <c r="C30" s="51"/>
      <c r="D30" s="51"/>
      <c r="F30" s="51"/>
      <c r="G30" s="51"/>
    </row>
    <row r="31" spans="1:7" x14ac:dyDescent="0.25">
      <c r="A31" s="51"/>
      <c r="B31" s="51"/>
      <c r="C31" s="51"/>
      <c r="D31" s="51"/>
      <c r="F31" s="51"/>
      <c r="G31" s="51"/>
    </row>
    <row r="32" spans="1:7" x14ac:dyDescent="0.25">
      <c r="A32" s="51"/>
      <c r="B32" s="51"/>
      <c r="C32" s="51"/>
      <c r="D32" s="51"/>
      <c r="F32" s="51"/>
      <c r="G32" s="51"/>
    </row>
    <row r="33" spans="1:7" x14ac:dyDescent="0.25">
      <c r="A33" s="51"/>
      <c r="B33" s="51"/>
      <c r="C33" s="51"/>
      <c r="D33" s="51"/>
      <c r="F33" s="51"/>
      <c r="G33" s="51"/>
    </row>
    <row r="34" spans="1:7" x14ac:dyDescent="0.25">
      <c r="A34" s="51"/>
      <c r="B34" s="51"/>
      <c r="C34" s="51"/>
      <c r="D34" s="51"/>
      <c r="F34" s="51"/>
      <c r="G34" s="51"/>
    </row>
    <row r="35" spans="1:7" x14ac:dyDescent="0.25">
      <c r="A35" s="51"/>
      <c r="B35" s="51"/>
      <c r="C35" s="51"/>
      <c r="D35" s="51"/>
      <c r="F35" s="51"/>
      <c r="G35" s="51"/>
    </row>
    <row r="36" spans="1:7" x14ac:dyDescent="0.25">
      <c r="A36" s="51"/>
      <c r="B36" s="51"/>
      <c r="C36" s="51"/>
      <c r="D36" s="51"/>
      <c r="F36" s="51"/>
      <c r="G36" s="51"/>
    </row>
    <row r="37" spans="1:7" x14ac:dyDescent="0.25">
      <c r="A37" s="51"/>
      <c r="B37" s="51"/>
      <c r="C37" s="51"/>
      <c r="D37" s="51"/>
      <c r="F37" s="51"/>
      <c r="G37" s="51"/>
    </row>
    <row r="38" spans="1:7" x14ac:dyDescent="0.25">
      <c r="A38" s="51"/>
      <c r="B38" s="51"/>
      <c r="C38" s="51"/>
      <c r="D38" s="51"/>
      <c r="F38" s="51"/>
      <c r="G38" s="51"/>
    </row>
    <row r="39" spans="1:7" x14ac:dyDescent="0.25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0165</v>
      </c>
      <c r="B154" s="3" t="str">
        <f>([2]UKBuilding_List!B154)</f>
        <v>106 Conn Terrace</v>
      </c>
    </row>
    <row r="155" spans="1:2" x14ac:dyDescent="0.25">
      <c r="A155" s="2" t="str">
        <f>([2]UKBuilding_List!A155)</f>
        <v>0166</v>
      </c>
      <c r="B155" s="3" t="str">
        <f>([2]UKBuilding_List!B155)</f>
        <v>Gatehouse Administration Dr</v>
      </c>
    </row>
    <row r="156" spans="1:2" x14ac:dyDescent="0.25">
      <c r="A156" s="2" t="str">
        <f>([2]UKBuilding_List!A156)</f>
        <v>0167</v>
      </c>
      <c r="B156" s="3" t="str">
        <f>([2]UKBuilding_List!B156)</f>
        <v>Gatehouse Rose &amp; Chem/Physics</v>
      </c>
    </row>
    <row r="157" spans="1:2" x14ac:dyDescent="0.25">
      <c r="A157" s="2" t="str">
        <f>([2]UKBuilding_List!A157)</f>
        <v>0170</v>
      </c>
      <c r="B157" s="3" t="str">
        <f>([2]UKBuilding_List!B157)</f>
        <v>Gatehouse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Gatehouse Med Plaza</v>
      </c>
    </row>
    <row r="159" spans="1:2" x14ac:dyDescent="0.25">
      <c r="A159" s="2" t="str">
        <f>([2]UKBuilding_List!A159)</f>
        <v>0174</v>
      </c>
      <c r="B159" s="3" t="str">
        <f>([2]UKBuilding_List!B159)</f>
        <v>Academic Science Building</v>
      </c>
    </row>
    <row r="160" spans="1:2" x14ac:dyDescent="0.25">
      <c r="A160" s="2" t="str">
        <f>([2]UKBuilding_List!A160)</f>
        <v>0175</v>
      </c>
      <c r="B160" s="3" t="str">
        <f>([2]UKBuilding_List!B160)</f>
        <v>Gatehouse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Gatehouse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Gatehouse Young Library</v>
      </c>
    </row>
    <row r="164" spans="1:2" x14ac:dyDescent="0.25">
      <c r="A164" s="2" t="str">
        <f>([2]UKBuilding_List!A164)</f>
        <v>0180</v>
      </c>
      <c r="B164" s="3" t="str">
        <f>([2]UKBuilding_List!B164)</f>
        <v>113 State St</v>
      </c>
    </row>
    <row r="165" spans="1:2" x14ac:dyDescent="0.25">
      <c r="A165" s="2" t="str">
        <f>([2]UKBuilding_List!A165)</f>
        <v>0182</v>
      </c>
      <c r="B165" s="3" t="str">
        <f>([2]UKBuilding_List!B165)</f>
        <v>Isolation Barn Incinerator</v>
      </c>
    </row>
    <row r="166" spans="1:2" x14ac:dyDescent="0.25">
      <c r="A166" s="2" t="str">
        <f>([2]UKBuilding_List!A166)</f>
        <v>0183</v>
      </c>
      <c r="B166" s="3" t="str">
        <f>([2]UKBuilding_List!B166)</f>
        <v>Isolation Barn</v>
      </c>
    </row>
    <row r="167" spans="1:2" x14ac:dyDescent="0.25">
      <c r="A167" s="2" t="str">
        <f>([2]UKBuilding_List!A167)</f>
        <v>0184</v>
      </c>
      <c r="B167" s="3" t="str">
        <f>([2]UKBuilding_List!B167)</f>
        <v>Agricultural Machine Research Lab</v>
      </c>
    </row>
    <row r="168" spans="1:2" x14ac:dyDescent="0.25">
      <c r="A168" s="2" t="str">
        <f>([2]UKBuilding_List!A168)</f>
        <v>0185</v>
      </c>
      <c r="B168" s="3" t="str">
        <f>([2]UKBuilding_List!B168)</f>
        <v>Garage by Motor Pool Residence</v>
      </c>
    </row>
    <row r="169" spans="1:2" x14ac:dyDescent="0.25">
      <c r="A169" s="2" t="str">
        <f>([2]UKBuilding_List!A169)</f>
        <v>0187</v>
      </c>
      <c r="B169" s="3" t="str">
        <f>([2]UKBuilding_List!B169)</f>
        <v>Bus Shelter #5</v>
      </c>
    </row>
    <row r="170" spans="1:2" x14ac:dyDescent="0.25">
      <c r="A170" s="2" t="str">
        <f>([2]UKBuilding_List!A170)</f>
        <v>0189</v>
      </c>
      <c r="B170" s="3" t="str">
        <f>([2]UKBuilding_List!B170)</f>
        <v>Shawneetown Bldg A</v>
      </c>
    </row>
    <row r="171" spans="1:2" x14ac:dyDescent="0.25">
      <c r="A171" s="2" t="str">
        <f>([2]UKBuilding_List!A171)</f>
        <v>0190</v>
      </c>
      <c r="B171" s="3" t="str">
        <f>([2]UKBuilding_List!B171)</f>
        <v>Shawneetown Bldg B</v>
      </c>
    </row>
    <row r="172" spans="1:2" x14ac:dyDescent="0.25">
      <c r="A172" s="2" t="str">
        <f>([2]UKBuilding_List!A172)</f>
        <v>0191</v>
      </c>
      <c r="B172" s="3" t="str">
        <f>([2]UKBuilding_List!B172)</f>
        <v>Shawneetown Bldg D</v>
      </c>
    </row>
    <row r="173" spans="1:2" x14ac:dyDescent="0.25">
      <c r="A173" s="2" t="str">
        <f>([2]UKBuilding_List!A173)</f>
        <v>0192</v>
      </c>
      <c r="B173" s="3" t="str">
        <f>([2]UKBuilding_List!B173)</f>
        <v>Shawneetown Bldg F</v>
      </c>
    </row>
    <row r="174" spans="1:2" x14ac:dyDescent="0.25">
      <c r="A174" s="2" t="str">
        <f>([2]UKBuilding_List!A174)</f>
        <v>0193</v>
      </c>
      <c r="B174" s="3" t="str">
        <f>([2]UKBuilding_List!B174)</f>
        <v>Shawneetown Bldg E</v>
      </c>
    </row>
    <row r="175" spans="1:2" x14ac:dyDescent="0.25">
      <c r="A175" s="2" t="str">
        <f>([2]UKBuilding_List!A175)</f>
        <v>0194</v>
      </c>
      <c r="B175" s="3" t="str">
        <f>([2]UKBuilding_List!B175)</f>
        <v>Shawneetown Bldg C</v>
      </c>
    </row>
    <row r="176" spans="1:2" x14ac:dyDescent="0.25">
      <c r="A176" s="2" t="str">
        <f>([2]UKBuilding_List!A176)</f>
        <v>0196</v>
      </c>
      <c r="B176" s="3" t="str">
        <f>([2]UKBuilding_List!B176)</f>
        <v>Stoll Field Viewing Tower</v>
      </c>
    </row>
    <row r="177" spans="1:2" x14ac:dyDescent="0.25">
      <c r="A177" s="2" t="str">
        <f>([2]UKBuilding_List!A177)</f>
        <v>0197</v>
      </c>
      <c r="B177" s="3" t="str">
        <f>([2]UKBuilding_List!B177)</f>
        <v>Parking Garage No 1</v>
      </c>
    </row>
    <row r="178" spans="1:2" x14ac:dyDescent="0.25">
      <c r="A178" s="2" t="str">
        <f>([2]UKBuilding_List!A178)</f>
        <v>0198</v>
      </c>
      <c r="B178" s="3" t="str">
        <f>([2]UKBuilding_List!B178)</f>
        <v>Parking Garage No 2</v>
      </c>
    </row>
    <row r="179" spans="1:2" x14ac:dyDescent="0.25">
      <c r="A179" s="2" t="str">
        <f>([2]UKBuilding_List!A179)</f>
        <v>0199</v>
      </c>
      <c r="B179" s="3" t="str">
        <f>([2]UKBuilding_List!B179)</f>
        <v>Parking Garage No 3</v>
      </c>
    </row>
    <row r="180" spans="1:2" x14ac:dyDescent="0.25">
      <c r="A180" s="2" t="str">
        <f>([2]UKBuilding_List!A180)</f>
        <v>0200</v>
      </c>
      <c r="B180" s="3" t="str">
        <f>([2]UKBuilding_List!B180)</f>
        <v>Wethington Allied Health Building</v>
      </c>
    </row>
    <row r="181" spans="1:2" x14ac:dyDescent="0.25">
      <c r="A181" s="2" t="str">
        <f>([2]UKBuilding_List!A181)</f>
        <v>0202</v>
      </c>
      <c r="B181" s="3" t="str">
        <f>([2]UKBuilding_List!B181)</f>
        <v>Parking Garage No 5</v>
      </c>
    </row>
    <row r="182" spans="1:2" x14ac:dyDescent="0.25">
      <c r="A182" s="2" t="str">
        <f>([2]UKBuilding_List!A182)</f>
        <v>0204</v>
      </c>
      <c r="B182" s="3" t="str">
        <f>([2]UKBuilding_List!B182)</f>
        <v>Cooling Plant #2</v>
      </c>
    </row>
    <row r="183" spans="1:2" x14ac:dyDescent="0.25">
      <c r="A183" s="2" t="str">
        <f>([2]UKBuilding_List!A183)</f>
        <v>0207</v>
      </c>
      <c r="B183" s="3" t="str">
        <f>([2]UKBuilding_List!B183)</f>
        <v>Arts Metal Building</v>
      </c>
    </row>
    <row r="184" spans="1:2" x14ac:dyDescent="0.25">
      <c r="A184" s="2" t="str">
        <f>([2]UKBuilding_List!A184)</f>
        <v>0209</v>
      </c>
      <c r="B184" s="3" t="str">
        <f>([2]UKBuilding_List!B184)</f>
        <v>Centrifuge Building</v>
      </c>
    </row>
    <row r="185" spans="1:2" x14ac:dyDescent="0.25">
      <c r="A185" s="2" t="str">
        <f>([2]UKBuilding_List!A185)</f>
        <v>0210</v>
      </c>
      <c r="B185" s="3" t="str">
        <f>([2]UKBuilding_List!B185)</f>
        <v>Reynolds Warehouse #4</v>
      </c>
    </row>
    <row r="186" spans="1:2" x14ac:dyDescent="0.25">
      <c r="A186" s="2" t="str">
        <f>([2]UKBuilding_List!A186)</f>
        <v>0211</v>
      </c>
      <c r="B186" s="3" t="str">
        <f>([2]UKBuilding_List!B186)</f>
        <v>Maxwell Place Garage</v>
      </c>
    </row>
    <row r="187" spans="1:2" x14ac:dyDescent="0.25">
      <c r="A187" s="2" t="str">
        <f>([2]UKBuilding_List!A187)</f>
        <v>0212</v>
      </c>
      <c r="B187" s="3" t="str">
        <f>([2]UKBuilding_List!B187)</f>
        <v>Lancaster Aquatics</v>
      </c>
    </row>
    <row r="188" spans="1:2" x14ac:dyDescent="0.25">
      <c r="A188" s="2" t="str">
        <f>([2]UKBuilding_List!A188)</f>
        <v>0213</v>
      </c>
      <c r="B188" s="3" t="str">
        <f>([2]UKBuilding_List!B188)</f>
        <v>Boone Tennis Center</v>
      </c>
    </row>
    <row r="189" spans="1:2" x14ac:dyDescent="0.25">
      <c r="A189" s="2" t="str">
        <f>([2]UKBuilding_List!A189)</f>
        <v>0214</v>
      </c>
      <c r="B189" s="3" t="str">
        <f>([2]UKBuilding_List!B189)</f>
        <v>Flammable Storage Building</v>
      </c>
    </row>
    <row r="190" spans="1:2" x14ac:dyDescent="0.25">
      <c r="A190" s="2" t="str">
        <f>([2]UKBuilding_List!A190)</f>
        <v>0215</v>
      </c>
      <c r="B190" s="3" t="str">
        <f>([2]UKBuilding_List!B190)</f>
        <v>W. P. Garrigus Building</v>
      </c>
    </row>
    <row r="191" spans="1:2" x14ac:dyDescent="0.25">
      <c r="A191" s="2" t="str">
        <f>([2]UKBuilding_List!A191)</f>
        <v>0216</v>
      </c>
      <c r="B191" s="3" t="str">
        <f>([2]UKBuilding_List!B191)</f>
        <v>Multi-Disciplinary Research Lab #3</v>
      </c>
    </row>
    <row r="192" spans="1:2" x14ac:dyDescent="0.25">
      <c r="A192" s="2" t="str">
        <f>([2]UKBuilding_List!A192)</f>
        <v>0217</v>
      </c>
      <c r="B192" s="3" t="str">
        <f>([2]UKBuilding_List!B192)</f>
        <v>Electric Substation #2</v>
      </c>
    </row>
    <row r="193" spans="1:2" x14ac:dyDescent="0.25">
      <c r="A193" s="2" t="str">
        <f>([2]UKBuilding_List!A193)</f>
        <v>0219</v>
      </c>
      <c r="B193" s="3" t="str">
        <f>([2]UKBuilding_List!B193)</f>
        <v>Seaton Center</v>
      </c>
    </row>
    <row r="194" spans="1:2" x14ac:dyDescent="0.25">
      <c r="A194" s="2" t="str">
        <f>([2]UKBuilding_List!A194)</f>
        <v>0220</v>
      </c>
      <c r="B194" s="3" t="str">
        <f>([2]UKBuilding_List!B194)</f>
        <v>Bernard Johnson Student Rec Ctr</v>
      </c>
    </row>
    <row r="195" spans="1:2" x14ac:dyDescent="0.25">
      <c r="A195" s="2" t="str">
        <f>([2]UKBuilding_List!A195)</f>
        <v>0222</v>
      </c>
      <c r="B195" s="3" t="str">
        <f>([2]UKBuilding_List!B195)</f>
        <v>Commonwealth Stadium</v>
      </c>
    </row>
    <row r="196" spans="1:2" x14ac:dyDescent="0.25">
      <c r="A196" s="2" t="str">
        <f>([2]UKBuilding_List!A196)</f>
        <v>0223</v>
      </c>
      <c r="B196" s="3" t="str">
        <f>([2]UKBuilding_List!B196)</f>
        <v>Warren Wright Medical Plaza</v>
      </c>
    </row>
    <row r="197" spans="1:2" x14ac:dyDescent="0.25">
      <c r="A197" s="2" t="str">
        <f>([2]UKBuilding_List!A197)</f>
        <v>0224</v>
      </c>
      <c r="B197" s="3" t="str">
        <f>([2]UKBuilding_List!B197)</f>
        <v>Lucille Caudill Little Fine Arts Library</v>
      </c>
    </row>
    <row r="198" spans="1:2" x14ac:dyDescent="0.25">
      <c r="A198" s="2" t="str">
        <f>([2]UKBuilding_List!A198)</f>
        <v>0225</v>
      </c>
      <c r="B198" s="3" t="str">
        <f>([2]UKBuilding_List!B198)</f>
        <v>T H Morgan Biological Sciences</v>
      </c>
    </row>
    <row r="199" spans="1:2" x14ac:dyDescent="0.25">
      <c r="A199" s="2" t="str">
        <f>([2]UKBuilding_List!A199)</f>
        <v>0227</v>
      </c>
      <c r="B199" s="3" t="str">
        <f>([2]UKBuilding_List!B199)</f>
        <v>Recreation Equipment Storage Building</v>
      </c>
    </row>
    <row r="200" spans="1:2" x14ac:dyDescent="0.25">
      <c r="A200" s="2" t="str">
        <f>([2]UKBuilding_List!A200)</f>
        <v>0229</v>
      </c>
      <c r="B200" s="3" t="str">
        <f>([2]UKBuilding_List!B200)</f>
        <v>Agricultural Distribution Center</v>
      </c>
    </row>
    <row r="201" spans="1:2" x14ac:dyDescent="0.25">
      <c r="A201" s="2" t="str">
        <f>([2]UKBuilding_List!A201)</f>
        <v>0230</v>
      </c>
      <c r="B201" s="3" t="str">
        <f>([2]UKBuilding_List!B201)</f>
        <v>Sanders-Brown Center on Aging</v>
      </c>
    </row>
    <row r="202" spans="1:2" x14ac:dyDescent="0.25">
      <c r="A202" s="2" t="str">
        <f>([2]UKBuilding_List!A202)</f>
        <v>0231</v>
      </c>
      <c r="B202" s="3" t="str">
        <f>([2]UKBuilding_List!B202)</f>
        <v>Farm Maintenance Storage Shed</v>
      </c>
    </row>
    <row r="203" spans="1:2" x14ac:dyDescent="0.25">
      <c r="A203" s="2" t="str">
        <f>([2]UKBuilding_List!A203)</f>
        <v>0232</v>
      </c>
      <c r="B203" s="3" t="str">
        <f>([2]UKBuilding_List!B203)</f>
        <v>College of Nursing</v>
      </c>
    </row>
    <row r="204" spans="1:2" x14ac:dyDescent="0.25">
      <c r="A204" s="2" t="str">
        <f>([2]UKBuilding_List!A204)</f>
        <v>0235</v>
      </c>
      <c r="B204" s="3" t="str">
        <f>([2]UKBuilding_List!B204)</f>
        <v>John W Oswald Building</v>
      </c>
    </row>
    <row r="205" spans="1:2" x14ac:dyDescent="0.25">
      <c r="A205" s="2" t="str">
        <f>([2]UKBuilding_List!A205)</f>
        <v>0236</v>
      </c>
      <c r="B205" s="3" t="str">
        <f>([2]UKBuilding_List!B205)</f>
        <v>Kentucky Tobacco Research and Development Center</v>
      </c>
    </row>
    <row r="206" spans="1:2" x14ac:dyDescent="0.25">
      <c r="A206" s="2" t="str">
        <f>([2]UKBuilding_List!A206)</f>
        <v>0237</v>
      </c>
      <c r="B206" s="3" t="str">
        <f>([2]UKBuilding_List!B206)</f>
        <v>Wenner-Gren Research Addition</v>
      </c>
    </row>
    <row r="207" spans="1:2" x14ac:dyDescent="0.25">
      <c r="A207" s="2" t="str">
        <f>([2]UKBuilding_List!A207)</f>
        <v>0240</v>
      </c>
      <c r="B207" s="3" t="str">
        <f>([2]UKBuilding_List!B207)</f>
        <v>468 Rose Lane</v>
      </c>
    </row>
    <row r="208" spans="1:2" x14ac:dyDescent="0.25">
      <c r="A208" s="2" t="str">
        <f>([2]UKBuilding_List!A208)</f>
        <v>0241</v>
      </c>
      <c r="B208" s="3" t="str">
        <f>([2]UKBuilding_List!B208)</f>
        <v>Singletary Center for the Arts</v>
      </c>
    </row>
    <row r="209" spans="1:2" x14ac:dyDescent="0.25">
      <c r="A209" s="2" t="str">
        <f>([2]UKBuilding_List!A209)</f>
        <v>0243</v>
      </c>
      <c r="B209" s="3" t="str">
        <f>([2]UKBuilding_List!B209)</f>
        <v>Greg Page Apartments 1</v>
      </c>
    </row>
    <row r="210" spans="1:2" x14ac:dyDescent="0.25">
      <c r="A210" s="2" t="str">
        <f>([2]UKBuilding_List!A210)</f>
        <v>0244</v>
      </c>
      <c r="B210" s="3" t="str">
        <f>([2]UKBuilding_List!B210)</f>
        <v>Greg Page Apartments 2</v>
      </c>
    </row>
    <row r="211" spans="1:2" x14ac:dyDescent="0.25">
      <c r="A211" s="2" t="str">
        <f>([2]UKBuilding_List!A211)</f>
        <v>0245</v>
      </c>
      <c r="B211" s="3" t="str">
        <f>([2]UKBuilding_List!B211)</f>
        <v>Greg Page Apartments 3</v>
      </c>
    </row>
    <row r="212" spans="1:2" x14ac:dyDescent="0.25">
      <c r="A212" s="2" t="str">
        <f>([2]UKBuilding_List!A212)</f>
        <v>0246</v>
      </c>
      <c r="B212" s="3" t="str">
        <f>([2]UKBuilding_List!B212)</f>
        <v>Greg Page Apartments 4</v>
      </c>
    </row>
    <row r="213" spans="1:2" x14ac:dyDescent="0.25">
      <c r="A213" s="2" t="str">
        <f>([2]UKBuilding_List!A213)</f>
        <v>0247</v>
      </c>
      <c r="B213" s="3" t="str">
        <f>([2]UKBuilding_List!B213)</f>
        <v>Greg Page Apartments 5</v>
      </c>
    </row>
    <row r="214" spans="1:2" x14ac:dyDescent="0.25">
      <c r="A214" s="2" t="str">
        <f>([2]UKBuilding_List!A214)</f>
        <v>0248</v>
      </c>
      <c r="B214" s="3" t="str">
        <f>([2]UKBuilding_List!B214)</f>
        <v>Greg Page Apartments 6</v>
      </c>
    </row>
    <row r="215" spans="1:2" x14ac:dyDescent="0.25">
      <c r="A215" s="2" t="str">
        <f>([2]UKBuilding_List!A215)</f>
        <v>0249</v>
      </c>
      <c r="B215" s="3" t="str">
        <f>([2]UKBuilding_List!B215)</f>
        <v>Greg Page Apartments 7</v>
      </c>
    </row>
    <row r="216" spans="1:2" x14ac:dyDescent="0.25">
      <c r="A216" s="2" t="str">
        <f>([2]UKBuilding_List!A216)</f>
        <v>0250</v>
      </c>
      <c r="B216" s="3" t="str">
        <f>([2]UKBuilding_List!B216)</f>
        <v>Greg Page Apartments 8</v>
      </c>
    </row>
    <row r="217" spans="1:2" x14ac:dyDescent="0.25">
      <c r="A217" s="2" t="str">
        <f>([2]UKBuilding_List!A217)</f>
        <v>0252</v>
      </c>
      <c r="B217" s="3" t="str">
        <f>([2]UKBuilding_List!B217)</f>
        <v>Greg Page Apartments 10</v>
      </c>
    </row>
    <row r="218" spans="1:2" x14ac:dyDescent="0.25">
      <c r="A218" s="2" t="str">
        <f>([2]UKBuilding_List!A218)</f>
        <v>0253</v>
      </c>
      <c r="B218" s="3" t="str">
        <f>([2]UKBuilding_List!B218)</f>
        <v>Greg Page Apartments 11</v>
      </c>
    </row>
    <row r="219" spans="1:2" x14ac:dyDescent="0.25">
      <c r="A219" s="2" t="str">
        <f>([2]UKBuilding_List!A219)</f>
        <v>0254</v>
      </c>
      <c r="B219" s="3" t="str">
        <f>([2]UKBuilding_List!B219)</f>
        <v>Greg Page Apartments 12</v>
      </c>
    </row>
    <row r="220" spans="1:2" x14ac:dyDescent="0.25">
      <c r="A220" s="2" t="str">
        <f>([2]UKBuilding_List!A220)</f>
        <v>0255</v>
      </c>
      <c r="B220" s="3" t="str">
        <f>([2]UKBuilding_List!B220)</f>
        <v>Greg Page Apartments 13</v>
      </c>
    </row>
    <row r="221" spans="1:2" x14ac:dyDescent="0.25">
      <c r="A221" s="2" t="str">
        <f>([2]UKBuilding_List!A221)</f>
        <v>0256</v>
      </c>
      <c r="B221" s="3" t="str">
        <f>([2]UKBuilding_List!B221)</f>
        <v>Greg Page Apartments 14</v>
      </c>
    </row>
    <row r="222" spans="1:2" x14ac:dyDescent="0.25">
      <c r="A222" s="2" t="str">
        <f>([2]UKBuilding_List!A222)</f>
        <v>0257</v>
      </c>
      <c r="B222" s="3" t="str">
        <f>([2]UKBuilding_List!B222)</f>
        <v>Greg Page Apartments 15</v>
      </c>
    </row>
    <row r="223" spans="1:2" x14ac:dyDescent="0.25">
      <c r="A223" s="2" t="str">
        <f>([2]UKBuilding_List!A223)</f>
        <v>0258</v>
      </c>
      <c r="B223" s="3" t="str">
        <f>([2]UKBuilding_List!B223)</f>
        <v>Greg Page Apartments 16</v>
      </c>
    </row>
    <row r="224" spans="1:2" x14ac:dyDescent="0.25">
      <c r="A224" s="2" t="str">
        <f>([2]UKBuilding_List!A224)</f>
        <v>0259</v>
      </c>
      <c r="B224" s="3" t="str">
        <f>([2]UKBuilding_List!B224)</f>
        <v>Greg Page Apartments 17</v>
      </c>
    </row>
    <row r="225" spans="1:2" x14ac:dyDescent="0.25">
      <c r="A225" s="2" t="str">
        <f>([2]UKBuilding_List!A225)</f>
        <v>0260</v>
      </c>
      <c r="B225" s="3" t="str">
        <f>([2]UKBuilding_List!B225)</f>
        <v>Greg Page Apartments 18</v>
      </c>
    </row>
    <row r="226" spans="1:2" x14ac:dyDescent="0.25">
      <c r="A226" s="2" t="str">
        <f>([2]UKBuilding_List!A226)</f>
        <v>0261</v>
      </c>
      <c r="B226" s="3" t="str">
        <f>([2]UKBuilding_List!B226)</f>
        <v>Greg Page Apartments 19</v>
      </c>
    </row>
    <row r="227" spans="1:2" x14ac:dyDescent="0.25">
      <c r="A227" s="2" t="str">
        <f>([2]UKBuilding_List!A227)</f>
        <v>0262</v>
      </c>
      <c r="B227" s="3" t="str">
        <f>([2]UKBuilding_List!B227)</f>
        <v>Greg Page Apartments 20</v>
      </c>
    </row>
    <row r="228" spans="1:2" x14ac:dyDescent="0.25">
      <c r="A228" s="2" t="str">
        <f>([2]UKBuilding_List!A228)</f>
        <v>0263</v>
      </c>
      <c r="B228" s="3" t="str">
        <f>([2]UKBuilding_List!B228)</f>
        <v>Greg Page Apartments 21</v>
      </c>
    </row>
    <row r="229" spans="1:2" x14ac:dyDescent="0.25">
      <c r="A229" s="2" t="str">
        <f>([2]UKBuilding_List!A229)</f>
        <v>0264</v>
      </c>
      <c r="B229" s="3" t="str">
        <f>([2]UKBuilding_List!B229)</f>
        <v>Greg Page Apartments 22</v>
      </c>
    </row>
    <row r="230" spans="1:2" x14ac:dyDescent="0.25">
      <c r="A230" s="2" t="str">
        <f>([2]UKBuilding_List!A230)</f>
        <v>0265</v>
      </c>
      <c r="B230" s="3" t="str">
        <f>([2]UKBuilding_List!B230)</f>
        <v>Greg Page Apartments 23</v>
      </c>
    </row>
    <row r="231" spans="1:2" x14ac:dyDescent="0.25">
      <c r="A231" s="2" t="str">
        <f>([2]UKBuilding_List!A231)</f>
        <v>0266</v>
      </c>
      <c r="B231" s="3" t="str">
        <f>([2]UKBuilding_List!B231)</f>
        <v>Greg Page Apartments 24</v>
      </c>
    </row>
    <row r="232" spans="1:2" x14ac:dyDescent="0.25">
      <c r="A232" s="2" t="str">
        <f>([2]UKBuilding_List!A232)</f>
        <v>0267</v>
      </c>
      <c r="B232" s="3" t="str">
        <f>([2]UKBuilding_List!B232)</f>
        <v>Greg Page Apartments 25</v>
      </c>
    </row>
    <row r="233" spans="1:2" x14ac:dyDescent="0.25">
      <c r="A233" s="2" t="str">
        <f>([2]UKBuilding_List!A233)</f>
        <v>0268</v>
      </c>
      <c r="B233" s="3" t="str">
        <f>([2]UKBuilding_List!B233)</f>
        <v>Greg Page Food Storage Laundry</v>
      </c>
    </row>
    <row r="234" spans="1:2" x14ac:dyDescent="0.25">
      <c r="A234" s="2" t="str">
        <f>([2]UKBuilding_List!A234)</f>
        <v>0269</v>
      </c>
      <c r="B234" s="3" t="str">
        <f>([2]UKBuilding_List!B234)</f>
        <v>Communications Building</v>
      </c>
    </row>
    <row r="235" spans="1:2" x14ac:dyDescent="0.25">
      <c r="A235" s="2" t="str">
        <f>([2]UKBuilding_List!A235)</f>
        <v>0272</v>
      </c>
      <c r="B235" s="3" t="str">
        <f>([2]UKBuilding_List!B235)</f>
        <v>Information Building</v>
      </c>
    </row>
    <row r="236" spans="1:2" x14ac:dyDescent="0.25">
      <c r="A236" s="2" t="str">
        <f>([2]UKBuilding_List!A236)</f>
        <v>0274</v>
      </c>
      <c r="B236" s="3" t="str">
        <f>([2]UKBuilding_List!B236)</f>
        <v>Moloney Building</v>
      </c>
    </row>
    <row r="237" spans="1:2" x14ac:dyDescent="0.25">
      <c r="A237" s="2" t="str">
        <f>([2]UKBuilding_List!A237)</f>
        <v>0275</v>
      </c>
      <c r="B237" s="3" t="str">
        <f>([2]UKBuilding_List!B237)</f>
        <v>Bruce Poundstone Regulatory Services Building</v>
      </c>
    </row>
    <row r="238" spans="1:2" x14ac:dyDescent="0.25">
      <c r="A238" s="2" t="str">
        <f>([2]UKBuilding_List!A238)</f>
        <v>0276</v>
      </c>
      <c r="B238" s="3" t="str">
        <f>([2]UKBuilding_List!B238)</f>
        <v>Charles E. Barnhart Building</v>
      </c>
    </row>
    <row r="239" spans="1:2" x14ac:dyDescent="0.25">
      <c r="A239" s="2" t="str">
        <f>([2]UKBuilding_List!A239)</f>
        <v>0277</v>
      </c>
      <c r="B239" s="3" t="str">
        <f>([2]UKBuilding_List!B239)</f>
        <v>Nutter Football Training Facility</v>
      </c>
    </row>
    <row r="240" spans="1:2" x14ac:dyDescent="0.25">
      <c r="A240" s="2" t="str">
        <f>([2]UKBuilding_List!A240)</f>
        <v>0278</v>
      </c>
      <c r="B240" s="3" t="str">
        <f>([2]UKBuilding_List!B240)</f>
        <v>PPD Storage Building</v>
      </c>
    </row>
    <row r="241" spans="1:2" x14ac:dyDescent="0.25">
      <c r="A241" s="2" t="str">
        <f>([2]UKBuilding_List!A241)</f>
        <v>0279</v>
      </c>
      <c r="B241" s="3" t="str">
        <f>([2]UKBuilding_List!B241)</f>
        <v>BIRP Building</v>
      </c>
    </row>
    <row r="242" spans="1:2" x14ac:dyDescent="0.25">
      <c r="A242" s="2" t="str">
        <f>([2]UKBuilding_List!A242)</f>
        <v>0281</v>
      </c>
      <c r="B242" s="3" t="str">
        <f>([2]UKBuilding_List!B242)</f>
        <v>Oliver H. Raymond Civil Engineering</v>
      </c>
    </row>
    <row r="243" spans="1:2" x14ac:dyDescent="0.25">
      <c r="A243" s="2" t="str">
        <f>([2]UKBuilding_List!A243)</f>
        <v>0282</v>
      </c>
      <c r="B243" s="3" t="str">
        <f>([2]UKBuilding_List!B243)</f>
        <v>Gas Storage Building</v>
      </c>
    </row>
    <row r="244" spans="1:2" x14ac:dyDescent="0.25">
      <c r="A244" s="2" t="str">
        <f>([2]UKBuilding_List!A244)</f>
        <v>0283</v>
      </c>
      <c r="B244" s="3" t="str">
        <f>([2]UKBuilding_List!B244)</f>
        <v>Hagan Baseball Stadium</v>
      </c>
    </row>
    <row r="245" spans="1:2" x14ac:dyDescent="0.25">
      <c r="A245" s="2" t="str">
        <f>([2]UKBuilding_List!A245)</f>
        <v>0284</v>
      </c>
      <c r="B245" s="3" t="str">
        <f>([2]UKBuilding_List!B245)</f>
        <v>Kentucky Clinic</v>
      </c>
    </row>
    <row r="246" spans="1:2" x14ac:dyDescent="0.25">
      <c r="A246" s="2" t="str">
        <f>([2]UKBuilding_List!A246)</f>
        <v>0285</v>
      </c>
      <c r="B246" s="3" t="str">
        <f>([2]UKBuilding_List!B246)</f>
        <v>Nutter Field House</v>
      </c>
    </row>
    <row r="247" spans="1:2" x14ac:dyDescent="0.25">
      <c r="A247" s="2" t="str">
        <f>([2]UKBuilding_List!A247)</f>
        <v>0286</v>
      </c>
      <c r="B247" s="3" t="str">
        <f>([2]UKBuilding_List!B247)</f>
        <v>ASTeCC</v>
      </c>
    </row>
    <row r="248" spans="1:2" x14ac:dyDescent="0.25">
      <c r="A248" s="2" t="str">
        <f>([2]UKBuilding_List!A248)</f>
        <v>0287</v>
      </c>
      <c r="B248" s="3" t="str">
        <f>([2]UKBuilding_List!B248)</f>
        <v>Electric HVAC Building</v>
      </c>
    </row>
    <row r="249" spans="1:2" x14ac:dyDescent="0.25">
      <c r="A249" s="2" t="str">
        <f>([2]UKBuilding_List!A249)</f>
        <v>0288</v>
      </c>
      <c r="B249" s="3" t="str">
        <f>([2]UKBuilding_List!B249)</f>
        <v>PPD Greenhouse</v>
      </c>
    </row>
    <row r="250" spans="1:2" x14ac:dyDescent="0.25">
      <c r="A250" s="2" t="str">
        <f>([2]UKBuilding_List!A250)</f>
        <v>0289</v>
      </c>
      <c r="B250" s="3" t="str">
        <f>([2]UKBuilding_List!B250)</f>
        <v>Hazardous Waste Storage</v>
      </c>
    </row>
    <row r="251" spans="1:2" x14ac:dyDescent="0.25">
      <c r="A251" s="2" t="str">
        <f>([2]UKBuilding_List!A251)</f>
        <v>0293</v>
      </c>
      <c r="B251" s="3" t="str">
        <f>([2]UKBuilding_List!B251)</f>
        <v>UK Chandler Hospital</v>
      </c>
    </row>
    <row r="252" spans="1:2" x14ac:dyDescent="0.25">
      <c r="A252" s="2" t="str">
        <f>([2]UKBuilding_List!A252)</f>
        <v>0294</v>
      </c>
      <c r="B252" s="3" t="str">
        <f>([2]UKBuilding_List!B252)</f>
        <v>Gill Heart Institute</v>
      </c>
    </row>
    <row r="253" spans="1:2" x14ac:dyDescent="0.25">
      <c r="A253" s="2" t="str">
        <f>([2]UKBuilding_List!A253)</f>
        <v>0297</v>
      </c>
      <c r="B253" s="3" t="str">
        <f>([2]UKBuilding_List!B253)</f>
        <v>Dental Science Building</v>
      </c>
    </row>
    <row r="254" spans="1:2" x14ac:dyDescent="0.25">
      <c r="A254" s="2" t="str">
        <f>([2]UKBuilding_List!A254)</f>
        <v>0298</v>
      </c>
      <c r="B254" s="3" t="str">
        <f>([2]UKBuilding_List!B254)</f>
        <v>William R. Willard Medical Education Building</v>
      </c>
    </row>
    <row r="255" spans="1:2" x14ac:dyDescent="0.25">
      <c r="A255" s="2" t="str">
        <f>([2]UKBuilding_List!A255)</f>
        <v>0300</v>
      </c>
      <c r="B255" s="3" t="str">
        <f>([2]UKBuilding_List!B255)</f>
        <v>Arboretum Tool Shed</v>
      </c>
    </row>
    <row r="256" spans="1:2" x14ac:dyDescent="0.25">
      <c r="A256" s="2" t="str">
        <f>([2]UKBuilding_List!A256)</f>
        <v>0301</v>
      </c>
      <c r="B256" s="3" t="str">
        <f>([2]UKBuilding_List!B256)</f>
        <v>154 Bonnie Brae</v>
      </c>
    </row>
    <row r="257" spans="1:2" x14ac:dyDescent="0.25">
      <c r="A257" s="2" t="str">
        <f>([2]UKBuilding_List!A257)</f>
        <v>0302</v>
      </c>
      <c r="B257" s="3" t="str">
        <f>([2]UKBuilding_List!B257)</f>
        <v>Dorotha Oatts Smith Visitor Center</v>
      </c>
    </row>
    <row r="258" spans="1:2" x14ac:dyDescent="0.25">
      <c r="A258" s="2" t="str">
        <f>([2]UKBuilding_List!A258)</f>
        <v>0303</v>
      </c>
      <c r="B258" s="3" t="str">
        <f>([2]UKBuilding_List!B258)</f>
        <v>Arboretum Restrooms</v>
      </c>
    </row>
    <row r="259" spans="1:2" x14ac:dyDescent="0.25">
      <c r="A259" s="2" t="str">
        <f>([2]UKBuilding_List!A259)</f>
        <v>0305</v>
      </c>
      <c r="B259" s="3" t="str">
        <f>([2]UKBuilding_List!B259)</f>
        <v>Peter P. Bosomworth Health Sciences Research Building</v>
      </c>
    </row>
    <row r="260" spans="1:2" x14ac:dyDescent="0.25">
      <c r="A260" s="2" t="str">
        <f>([2]UKBuilding_List!A260)</f>
        <v>0312</v>
      </c>
      <c r="B260" s="3" t="str">
        <f>([2]UKBuilding_List!B260)</f>
        <v>Plant Sciences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0412</v>
      </c>
      <c r="B300" s="3" t="str">
        <f>([2]UKBuilding_List!B300)</f>
        <v>403 Pennsylvania Ct</v>
      </c>
    </row>
    <row r="301" spans="1:2" x14ac:dyDescent="0.25">
      <c r="A301" s="2" t="str">
        <f>([2]UKBuilding_List!A301)</f>
        <v>0413</v>
      </c>
      <c r="B301" s="3" t="str">
        <f>([2]UKBuilding_List!B301)</f>
        <v>Softball/Soccer Locker Rooms</v>
      </c>
    </row>
    <row r="302" spans="1:2" x14ac:dyDescent="0.25">
      <c r="A302" s="2" t="str">
        <f>([2]UKBuilding_List!A302)</f>
        <v>0416</v>
      </c>
      <c r="B302" s="3" t="str">
        <f>([2]UKBuilding_List!B302)</f>
        <v>Bus Shelter #12</v>
      </c>
    </row>
    <row r="303" spans="1:2" x14ac:dyDescent="0.25">
      <c r="A303" s="2" t="str">
        <f>([2]UKBuilding_List!A303)</f>
        <v>0417</v>
      </c>
      <c r="B303" s="3" t="str">
        <f>([2]UKBuilding_List!B303)</f>
        <v>660 South Limestone</v>
      </c>
    </row>
    <row r="304" spans="1:2" x14ac:dyDescent="0.25">
      <c r="A304" s="2" t="str">
        <f>([2]UKBuilding_List!A304)</f>
        <v>0418</v>
      </c>
      <c r="B304" s="3" t="str">
        <f>([2]UKBuilding_List!B304)</f>
        <v>Bus Shelter #4</v>
      </c>
    </row>
    <row r="305" spans="1:2" x14ac:dyDescent="0.25">
      <c r="A305" s="2" t="str">
        <f>([2]UKBuilding_List!A305)</f>
        <v>0419</v>
      </c>
      <c r="B305" s="3" t="str">
        <f>([2]UKBuilding_List!B305)</f>
        <v>Bus Shelter #13</v>
      </c>
    </row>
    <row r="306" spans="1:2" x14ac:dyDescent="0.25">
      <c r="A306" s="2" t="str">
        <f>([2]UKBuilding_List!A306)</f>
        <v>0420</v>
      </c>
      <c r="B306" s="3" t="str">
        <f>([2]UKBuilding_List!B306)</f>
        <v>424 Euclid Avenue</v>
      </c>
    </row>
    <row r="307" spans="1:2" x14ac:dyDescent="0.25">
      <c r="A307" s="2" t="str">
        <f>([2]UKBuilding_List!A307)</f>
        <v>0428</v>
      </c>
      <c r="B307" s="3" t="str">
        <f>([2]UKBuilding_List!B307)</f>
        <v>457 Woodland Ave</v>
      </c>
    </row>
    <row r="308" spans="1:2" x14ac:dyDescent="0.25">
      <c r="A308" s="2" t="str">
        <f>([2]UKBuilding_List!A308)</f>
        <v>0432</v>
      </c>
      <c r="B308" s="3" t="str">
        <f>([2]UKBuilding_List!B308)</f>
        <v>Commonwealth House</v>
      </c>
    </row>
    <row r="309" spans="1:2" x14ac:dyDescent="0.25">
      <c r="A309" s="2" t="str">
        <f>([2]UKBuilding_List!A309)</f>
        <v>0433</v>
      </c>
      <c r="B309" s="3" t="str">
        <f>([2]UKBuilding_List!B309)</f>
        <v>William E and Casiana Schmidt Vocal Arts Center</v>
      </c>
    </row>
    <row r="310" spans="1:2" x14ac:dyDescent="0.25">
      <c r="A310" s="2" t="str">
        <f>([2]UKBuilding_List!A310)</f>
        <v>0442</v>
      </c>
      <c r="B310" s="3" t="str">
        <f>([2]UKBuilding_List!B310)</f>
        <v>Ligon House</v>
      </c>
    </row>
    <row r="311" spans="1:2" x14ac:dyDescent="0.25">
      <c r="A311" s="2" t="str">
        <f>([2]UKBuilding_List!A311)</f>
        <v>0446</v>
      </c>
      <c r="B311" s="3" t="str">
        <f>([2]UKBuilding_List!B311)</f>
        <v>John Cropp Softball Stadium</v>
      </c>
    </row>
    <row r="312" spans="1:2" x14ac:dyDescent="0.25">
      <c r="A312" s="2" t="str">
        <f>([2]UKBuilding_List!A312)</f>
        <v>0447</v>
      </c>
      <c r="B312" s="3" t="str">
        <f>([2]UKBuilding_List!B312)</f>
        <v>Hitting Pavilion</v>
      </c>
    </row>
    <row r="313" spans="1:2" x14ac:dyDescent="0.25">
      <c r="A313" s="2" t="str">
        <f>([2]UKBuilding_List!A313)</f>
        <v>0448</v>
      </c>
      <c r="B313" s="3" t="str">
        <f>([2]UKBuilding_List!B313)</f>
        <v>Football Storage Shed</v>
      </c>
    </row>
    <row r="314" spans="1:2" x14ac:dyDescent="0.25">
      <c r="A314" s="2" t="str">
        <f>([2]UKBuilding_List!A314)</f>
        <v>0449</v>
      </c>
      <c r="B314" s="3" t="str">
        <f>([2]UKBuilding_List!B314)</f>
        <v>Shively Grounds Storage Building</v>
      </c>
    </row>
    <row r="315" spans="1:2" x14ac:dyDescent="0.25">
      <c r="A315" s="2" t="str">
        <f>([2]UKBuilding_List!A315)</f>
        <v>0451</v>
      </c>
      <c r="B315" s="3" t="str">
        <f>([2]UKBuilding_List!B315)</f>
        <v>Soccer Field Pressbox</v>
      </c>
    </row>
    <row r="316" spans="1:2" x14ac:dyDescent="0.25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25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25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25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25">
      <c r="A320" s="2" t="str">
        <f>([2]UKBuilding_List!A320)</f>
        <v>0467</v>
      </c>
      <c r="B320" s="3" t="str">
        <f>([2]UKBuilding_List!B320)</f>
        <v>220 Transcript Ave</v>
      </c>
    </row>
    <row r="321" spans="1:2" x14ac:dyDescent="0.25">
      <c r="A321" s="2" t="str">
        <f>([2]UKBuilding_List!A321)</f>
        <v>0473</v>
      </c>
      <c r="B321" s="3" t="str">
        <f>([2]UKBuilding_List!B321)</f>
        <v>505 Oldham Ct</v>
      </c>
    </row>
    <row r="322" spans="1:2" x14ac:dyDescent="0.25">
      <c r="A322" s="2" t="str">
        <f>([2]UKBuilding_List!A322)</f>
        <v>0481</v>
      </c>
      <c r="B322" s="3" t="str">
        <f>([2]UKBuilding_List!B322)</f>
        <v>LCC Academic Tech Building</v>
      </c>
    </row>
    <row r="323" spans="1:2" x14ac:dyDescent="0.25">
      <c r="A323" s="2" t="str">
        <f>([2]UKBuilding_List!A323)</f>
        <v>0482</v>
      </c>
      <c r="B323" s="3" t="str">
        <f>([2]UKBuilding_List!B323)</f>
        <v>408 Linden Walk</v>
      </c>
    </row>
    <row r="324" spans="1:2" x14ac:dyDescent="0.25">
      <c r="A324" s="2" t="str">
        <f>([2]UKBuilding_List!A324)</f>
        <v>0484</v>
      </c>
      <c r="B324" s="3" t="str">
        <f>([2]UKBuilding_List!B324)</f>
        <v>Real Properties Garage</v>
      </c>
    </row>
    <row r="325" spans="1:2" x14ac:dyDescent="0.25">
      <c r="A325" s="2" t="str">
        <f>([2]UKBuilding_List!A325)</f>
        <v>0485</v>
      </c>
      <c r="B325" s="3" t="str">
        <f>([2]UKBuilding_List!B325)</f>
        <v>Boone Tennis Stadium</v>
      </c>
    </row>
    <row r="326" spans="1:2" x14ac:dyDescent="0.25">
      <c r="A326" s="2" t="str">
        <f>([2]UKBuilding_List!A326)</f>
        <v>0487</v>
      </c>
      <c r="B326" s="3" t="str">
        <f>([2]UKBuilding_List!B326)</f>
        <v>518 Oldham Ct</v>
      </c>
    </row>
    <row r="327" spans="1:2" x14ac:dyDescent="0.25">
      <c r="A327" s="2" t="str">
        <f>([2]UKBuilding_List!A327)</f>
        <v>0488</v>
      </c>
      <c r="B327" s="3" t="str">
        <f>([2]UKBuilding_List!B327)</f>
        <v>Woodland Early Learning Center</v>
      </c>
    </row>
    <row r="328" spans="1:2" x14ac:dyDescent="0.25">
      <c r="A328" s="2" t="str">
        <f>([2]UKBuilding_List!A328)</f>
        <v>0489</v>
      </c>
      <c r="B328" s="3" t="str">
        <f>([2]UKBuilding_List!B328)</f>
        <v>1117 South Limestone</v>
      </c>
    </row>
    <row r="329" spans="1:2" x14ac:dyDescent="0.25">
      <c r="A329" s="2" t="str">
        <f>([2]UKBuilding_List!A329)</f>
        <v>0490</v>
      </c>
      <c r="B329" s="3" t="str">
        <f>([2]UKBuilding_List!B329)</f>
        <v>Environmental Quality Management</v>
      </c>
    </row>
    <row r="330" spans="1:2" x14ac:dyDescent="0.25">
      <c r="A330" s="2" t="str">
        <f>([2]UKBuilding_List!A330)</f>
        <v>0494</v>
      </c>
      <c r="B330" s="3" t="str">
        <f>([2]UKBuilding_List!B330)</f>
        <v>Stuckert Career Center</v>
      </c>
    </row>
    <row r="331" spans="1:2" x14ac:dyDescent="0.25">
      <c r="A331" s="2" t="str">
        <f>([2]UKBuilding_List!A331)</f>
        <v>0495</v>
      </c>
      <c r="B331" s="3" t="str">
        <f>([2]UKBuilding_List!B331)</f>
        <v>James F. Hardymon Communications Building</v>
      </c>
    </row>
    <row r="332" spans="1:2" x14ac:dyDescent="0.25">
      <c r="A332" s="2" t="str">
        <f>([2]UKBuilding_List!A332)</f>
        <v>0503</v>
      </c>
      <c r="B332" s="3" t="str">
        <f>([2]UKBuilding_List!B332)</f>
        <v>Ralph G Anderson Building (Mech Eng)</v>
      </c>
    </row>
    <row r="333" spans="1:2" x14ac:dyDescent="0.25">
      <c r="A333" s="2" t="str">
        <f>([2]UKBuilding_List!A333)</f>
        <v>0504</v>
      </c>
      <c r="B333" s="3" t="str">
        <f>([2]UKBuilding_List!B333)</f>
        <v>Sigma Chi House Fraternity</v>
      </c>
    </row>
    <row r="334" spans="1:2" x14ac:dyDescent="0.25">
      <c r="A334" s="2" t="str">
        <f>([2]UKBuilding_List!A334)</f>
        <v>0505</v>
      </c>
      <c r="B334" s="3" t="str">
        <f>([2]UKBuilding_List!B334)</f>
        <v>Alpha Tau Omega</v>
      </c>
    </row>
    <row r="335" spans="1:2" x14ac:dyDescent="0.25">
      <c r="A335" s="2" t="str">
        <f>([2]UKBuilding_List!A335)</f>
        <v>0506</v>
      </c>
      <c r="B335" s="3" t="str">
        <f>([2]UKBuilding_List!B335)</f>
        <v>Robert Straus Behavioral Research Building</v>
      </c>
    </row>
    <row r="336" spans="1:2" x14ac:dyDescent="0.25">
      <c r="A336" s="2" t="str">
        <f>([2]UKBuilding_List!A336)</f>
        <v>0507</v>
      </c>
      <c r="B336" s="3" t="str">
        <f>([2]UKBuilding_List!B336)</f>
        <v>Sigma Alpha Epsilon Fraternity</v>
      </c>
    </row>
    <row r="337" spans="1:2" x14ac:dyDescent="0.25">
      <c r="A337" s="2" t="str">
        <f>([2]UKBuilding_List!A337)</f>
        <v>0509</v>
      </c>
      <c r="B337" s="3" t="str">
        <f>([2]UKBuilding_List!B337)</f>
        <v>Biomedical Biological Sciences Research Building</v>
      </c>
    </row>
    <row r="338" spans="1:2" x14ac:dyDescent="0.25">
      <c r="A338" s="2" t="str">
        <f>([2]UKBuilding_List!A338)</f>
        <v>0514</v>
      </c>
      <c r="B338" s="3" t="str">
        <f>([2]UKBuilding_List!B338)</f>
        <v>BBSRB Utility Plant</v>
      </c>
    </row>
    <row r="339" spans="1:2" x14ac:dyDescent="0.25">
      <c r="A339" s="2" t="str">
        <f>([2]UKBuilding_List!A339)</f>
        <v>0517</v>
      </c>
      <c r="B339" s="3" t="str">
        <f>([2]UKBuilding_List!B339)</f>
        <v>College of Medicine Learning Center</v>
      </c>
    </row>
    <row r="340" spans="1:2" x14ac:dyDescent="0.25">
      <c r="A340" s="2" t="str">
        <f>([2]UKBuilding_List!A340)</f>
        <v>0518</v>
      </c>
      <c r="B340" s="3" t="str">
        <f>([2]UKBuilding_List!B340)</f>
        <v>BBSRB Generator Building</v>
      </c>
    </row>
    <row r="341" spans="1:2" x14ac:dyDescent="0.25">
      <c r="A341" s="2" t="str">
        <f>([2]UKBuilding_List!A341)</f>
        <v>0564</v>
      </c>
      <c r="B341" s="3" t="str">
        <f>([2]UKBuilding_List!B341)</f>
        <v>630 South Broadway</v>
      </c>
    </row>
    <row r="342" spans="1:2" x14ac:dyDescent="0.25">
      <c r="A342" s="2" t="str">
        <f>([2]UKBuilding_List!A342)</f>
        <v>0565</v>
      </c>
      <c r="B342" s="3" t="str">
        <f>([2]UKBuilding_List!B342)</f>
        <v>John T. Smith Hall</v>
      </c>
    </row>
    <row r="343" spans="1:2" x14ac:dyDescent="0.25">
      <c r="A343" s="2" t="str">
        <f>([2]UKBuilding_List!A343)</f>
        <v>0566</v>
      </c>
      <c r="B343" s="3" t="str">
        <f>([2]UKBuilding_List!B343)</f>
        <v>Dale E. Baldwin Hall</v>
      </c>
    </row>
    <row r="344" spans="1:2" x14ac:dyDescent="0.25">
      <c r="A344" s="2" t="str">
        <f>([2]UKBuilding_List!A344)</f>
        <v>0567</v>
      </c>
      <c r="B344" s="3" t="str">
        <f>([2]UKBuilding_List!B344)</f>
        <v>Margaret Ingels Hall</v>
      </c>
    </row>
    <row r="345" spans="1:2" x14ac:dyDescent="0.25">
      <c r="A345" s="2" t="str">
        <f>([2]UKBuilding_List!A345)</f>
        <v>0568</v>
      </c>
      <c r="B345" s="3" t="str">
        <f>([2]UKBuilding_List!B345)</f>
        <v>David P. Roselle Hall</v>
      </c>
    </row>
    <row r="346" spans="1:2" x14ac:dyDescent="0.25">
      <c r="A346" s="2" t="str">
        <f>([2]UKBuilding_List!A346)</f>
        <v>0571</v>
      </c>
      <c r="B346" s="3" t="str">
        <f>([2]UKBuilding_List!B346)</f>
        <v>Parking Structure #6</v>
      </c>
    </row>
    <row r="347" spans="1:2" x14ac:dyDescent="0.25">
      <c r="A347" s="2" t="str">
        <f>([2]UKBuilding_List!A347)</f>
        <v>0572</v>
      </c>
      <c r="B347" s="3" t="str">
        <f>([2]UKBuilding_List!B347)</f>
        <v>Parking Structure #7</v>
      </c>
    </row>
    <row r="348" spans="1:2" x14ac:dyDescent="0.25">
      <c r="A348" s="2" t="str">
        <f>([2]UKBuilding_List!A348)</f>
        <v>0582</v>
      </c>
      <c r="B348" s="3" t="str">
        <f>([2]UKBuilding_List!B348)</f>
        <v>University Health Service</v>
      </c>
    </row>
    <row r="349" spans="1:2" x14ac:dyDescent="0.25">
      <c r="A349" s="2" t="str">
        <f>([2]UKBuilding_List!A349)</f>
        <v>0585</v>
      </c>
      <c r="B349" s="3" t="str">
        <f>([2]UKBuilding_List!B349)</f>
        <v>Baseball Training Pavilion</v>
      </c>
    </row>
    <row r="350" spans="1:2" x14ac:dyDescent="0.25">
      <c r="A350" s="2" t="str">
        <f>([2]UKBuilding_List!A350)</f>
        <v>0592</v>
      </c>
      <c r="B350" s="3" t="str">
        <f>([2]UKBuilding_List!B350)</f>
        <v>Storage Shed</v>
      </c>
    </row>
    <row r="351" spans="1:2" x14ac:dyDescent="0.25">
      <c r="A351" s="2" t="str">
        <f>([2]UKBuilding_List!A351)</f>
        <v>0596</v>
      </c>
      <c r="B351" s="3" t="str">
        <f>([2]UKBuilding_List!B351)</f>
        <v>Bio-Pharm (BP)</v>
      </c>
    </row>
    <row r="352" spans="1:2" x14ac:dyDescent="0.25">
      <c r="A352" s="2" t="str">
        <f>([2]UKBuilding_List!A352)</f>
        <v>0600</v>
      </c>
      <c r="B352" s="3" t="str">
        <f>([2]UKBuilding_List!B352)</f>
        <v>413 Pennsylvania Ct</v>
      </c>
    </row>
    <row r="353" spans="1:2" x14ac:dyDescent="0.25">
      <c r="A353" s="2" t="str">
        <f>([2]UKBuilding_List!A353)</f>
        <v>0601</v>
      </c>
      <c r="B353" s="3" t="str">
        <f>([2]UKBuilding_List!B353)</f>
        <v>Parking Structure #8</v>
      </c>
    </row>
    <row r="354" spans="1:2" x14ac:dyDescent="0.25">
      <c r="A354" s="2" t="str">
        <f>([2]UKBuilding_List!A354)</f>
        <v>0602</v>
      </c>
      <c r="B354" s="3" t="str">
        <f>([2]UKBuilding_List!B354)</f>
        <v>Pavilion A</v>
      </c>
    </row>
    <row r="355" spans="1:2" x14ac:dyDescent="0.25">
      <c r="A355" s="2" t="str">
        <f>([2]UKBuilding_List!A355)</f>
        <v>0604</v>
      </c>
      <c r="B355" s="3" t="str">
        <f>([2]UKBuilding_List!B355)</f>
        <v>Joe Craft Center</v>
      </c>
    </row>
    <row r="356" spans="1:2" x14ac:dyDescent="0.25">
      <c r="A356" s="2" t="str">
        <f>([2]UKBuilding_List!A356)</f>
        <v>0607</v>
      </c>
      <c r="B356" s="3" t="str">
        <f>([2]UKBuilding_List!B356)</f>
        <v>788 Press Avenue</v>
      </c>
    </row>
    <row r="357" spans="1:2" x14ac:dyDescent="0.25">
      <c r="A357" s="2" t="str">
        <f>([2]UKBuilding_List!A357)</f>
        <v>0608</v>
      </c>
      <c r="B357" s="3" t="str">
        <f>([2]UKBuilding_List!B357)</f>
        <v>792 Press Avenue</v>
      </c>
    </row>
    <row r="358" spans="1:2" x14ac:dyDescent="0.25">
      <c r="A358" s="2" t="str">
        <f>([2]UKBuilding_List!A358)</f>
        <v>0609</v>
      </c>
      <c r="B358" s="3" t="str">
        <f>([2]UKBuilding_List!B358)</f>
        <v>796 Press Avenue</v>
      </c>
    </row>
    <row r="359" spans="1:2" x14ac:dyDescent="0.25">
      <c r="A359" s="2" t="str">
        <f>([2]UKBuilding_List!A359)</f>
        <v>0610</v>
      </c>
      <c r="B359" s="3" t="str">
        <f>([2]UKBuilding_List!B359)</f>
        <v>800 Press Avenue</v>
      </c>
    </row>
    <row r="360" spans="1:2" x14ac:dyDescent="0.25">
      <c r="A360" s="2" t="str">
        <f>([2]UKBuilding_List!A360)</f>
        <v>0611</v>
      </c>
      <c r="B360" s="3" t="str">
        <f>([2]UKBuilding_List!B360)</f>
        <v>Medical Office Building (Samaritan)</v>
      </c>
    </row>
    <row r="361" spans="1:2" x14ac:dyDescent="0.25">
      <c r="A361" s="2" t="str">
        <f>([2]UKBuilding_List!A361)</f>
        <v>0612</v>
      </c>
      <c r="B361" s="3" t="str">
        <f>([2]UKBuilding_List!B361)</f>
        <v>Samaritan Chiller Building</v>
      </c>
    </row>
    <row r="362" spans="1:2" x14ac:dyDescent="0.25">
      <c r="A362" s="2" t="str">
        <f>([2]UKBuilding_List!A362)</f>
        <v>0613</v>
      </c>
      <c r="B362" s="3" t="str">
        <f>([2]UKBuilding_List!B362)</f>
        <v>Samaritan Parking Structure</v>
      </c>
    </row>
    <row r="363" spans="1:2" x14ac:dyDescent="0.25">
      <c r="A363" s="2" t="str">
        <f>([2]UKBuilding_List!A363)</f>
        <v>0614</v>
      </c>
      <c r="B363" s="3" t="str">
        <f>([2]UKBuilding_List!B363)</f>
        <v>123 Warren Ct.</v>
      </c>
    </row>
    <row r="364" spans="1:2" x14ac:dyDescent="0.25">
      <c r="A364" s="2" t="str">
        <f>([2]UKBuilding_List!A364)</f>
        <v>0615</v>
      </c>
      <c r="B364" s="3" t="str">
        <f>([2]UKBuilding_List!B364)</f>
        <v>125 Warren Ct.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0650</v>
      </c>
      <c r="B388" s="3" t="str">
        <f>([2]UKBuilding_List!B388)</f>
        <v>Second New Housing - North Campus</v>
      </c>
    </row>
    <row r="389" spans="1:2" x14ac:dyDescent="0.25">
      <c r="A389" s="2">
        <f>([2]UKBuilding_List!A389)</f>
        <v>1200</v>
      </c>
      <c r="B389" s="3" t="str">
        <f>([2]UKBuilding_List!B389)</f>
        <v>Electric Substation #1</v>
      </c>
    </row>
    <row r="390" spans="1:2" x14ac:dyDescent="0.25">
      <c r="A390" s="2">
        <f>([2]UKBuilding_List!A390)</f>
        <v>1201</v>
      </c>
      <c r="B390" s="3" t="str">
        <f>([2]UKBuilding_List!B390)</f>
        <v>Electric Substation #3</v>
      </c>
    </row>
    <row r="391" spans="1:2" x14ac:dyDescent="0.25">
      <c r="A391" s="2" t="str">
        <f>([2]UKBuilding_List!A391)</f>
        <v>8633</v>
      </c>
      <c r="B391" s="3" t="str">
        <f>([2]UKBuilding_List!B391)</f>
        <v>UK HealthCare Good Samaritan Hospital</v>
      </c>
    </row>
    <row r="392" spans="1:2" x14ac:dyDescent="0.25">
      <c r="A392" s="2" t="str">
        <f>([2]UKBuilding_List!A392)</f>
        <v>9127</v>
      </c>
      <c r="B392" s="3" t="str">
        <f>([2]UKBuilding_List!B392)</f>
        <v>1101 S. Limestone</v>
      </c>
    </row>
    <row r="393" spans="1:2" x14ac:dyDescent="0.25">
      <c r="A393" s="2">
        <f>([2]UKBuilding_List!A393)</f>
        <v>9813</v>
      </c>
      <c r="B393" s="3" t="str">
        <f>([2]UKBuilding_List!B393)</f>
        <v>UK Child Care Development Center</v>
      </c>
    </row>
    <row r="394" spans="1:2" x14ac:dyDescent="0.25">
      <c r="A394" s="2" t="str">
        <f>([2]UKBuilding_List!A394)</f>
        <v>9925</v>
      </c>
      <c r="B394" s="3" t="str">
        <f>([2]UKBuilding_List!B394)</f>
        <v>Alpha Phi Sorority</v>
      </c>
    </row>
    <row r="395" spans="1:2" x14ac:dyDescent="0.25">
      <c r="A395" s="2" t="str">
        <f>([2]UKBuilding_List!A395)</f>
        <v>9983</v>
      </c>
      <c r="B395" s="3" t="str">
        <f>([2]UKBuilding_List!B395)</f>
        <v>College of Medicine Building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2013-07-01T20:05:26Z</dcterms:modified>
</cp:coreProperties>
</file>