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046_Anderson_Hall_Tower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7" i="1" l="1"/>
  <c r="M7" i="1"/>
  <c r="J21" i="1"/>
  <c r="M21" i="1"/>
  <c r="E2" i="4" l="1"/>
  <c r="E1" i="4"/>
  <c r="B1" i="4"/>
  <c r="B2" i="4" l="1"/>
  <c r="M8" i="1" l="1"/>
  <c r="M9" i="1"/>
  <c r="M10" i="1"/>
  <c r="M11" i="1"/>
  <c r="M12" i="1"/>
  <c r="M13" i="1"/>
  <c r="M15" i="1"/>
  <c r="M16" i="1"/>
  <c r="M6" i="1"/>
  <c r="M22" i="1"/>
  <c r="M23" i="1"/>
  <c r="M24" i="1"/>
  <c r="M25" i="1"/>
  <c r="M26" i="1"/>
  <c r="M27" i="1"/>
  <c r="M28" i="1"/>
  <c r="M29" i="1"/>
  <c r="M30" i="1"/>
  <c r="J8" i="1"/>
  <c r="J9" i="1"/>
  <c r="J10" i="1"/>
  <c r="J11" i="1"/>
  <c r="J12" i="1"/>
  <c r="J13" i="1"/>
  <c r="J15" i="1"/>
  <c r="J16" i="1"/>
  <c r="J6" i="1"/>
  <c r="J22" i="1"/>
  <c r="J23" i="1"/>
  <c r="J24" i="1"/>
  <c r="J25" i="1"/>
  <c r="J26" i="1"/>
  <c r="J27" i="1"/>
  <c r="J28" i="1"/>
  <c r="J29" i="1"/>
  <c r="J30" i="1"/>
  <c r="H33" i="1" l="1"/>
  <c r="G33" i="1"/>
  <c r="M33" i="1" l="1"/>
  <c r="K2" i="1" s="1"/>
  <c r="J3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<sst xmlns="http://schemas.openxmlformats.org/spreadsheetml/2006/main" count="185" uniqueCount="106">
  <si>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</si>
  <si>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</si>
  <si>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</si>
  <si>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</si>
  <si>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</si>
  <si>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</si>
  <si>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</si>
  <si>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</si>
  <si>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</si>
  <si>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</si>
  <si>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</si>
  <si>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</si>
  <si>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</si>
  <si>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</si>
  <si>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</si>
  <si>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</si>
  <si>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</si>
  <si>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</si>
  <si>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</si>
  <si>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</si>
  <si>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</si>
  <si>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</si>
  <si>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</si>
  <si>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</si>
  <si>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</si>
  <si>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</si>
  <si>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</si>
  <si>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</si>
  <si>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</si>
  <si>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</si>
  <si>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</si>
  <si>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</si>
  <si>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</si>
  <si>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</si>
  <si>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</si>
  <si>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</si>
  <si>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</si>
  <si>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</si>
  <si>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</si>
  <si>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</si>
  <si>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</si>
  <si>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</si>
  <si>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</si>
  <si>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</si>
  <si>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</si>
  <si>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</si>
  <si>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</si>
  <si>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</si>
  <si>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</si>
  <si>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</si>
  <si>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</si>
  <si>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</si>
  <si>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</si>
  <si>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</si>
  <si>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</si>
  <si>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</si>
  <si>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</si>
  <si>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</si>
  <si>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</si>
  <si>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</si>
  <si>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</si>
  <si>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</si>
  <si>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</si>
  <si>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</si>
  <si>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</si>
  <si>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</si>
  <si>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</si>
  <si>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</si>
  <si>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</si>
  <si>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</si>
  <si>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</si>
  <si>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</si>
  <si>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</si>
  <si>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</si>
  <si>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</si>
  <si>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07</t>
  </si>
  <si>
    <t>763</t>
  </si>
  <si>
    <t>763A</t>
  </si>
  <si>
    <t>763B</t>
  </si>
  <si>
    <t>763C</t>
  </si>
  <si>
    <t>763D</t>
  </si>
  <si>
    <t>763E</t>
  </si>
  <si>
    <t>763F</t>
  </si>
  <si>
    <t>763G</t>
  </si>
  <si>
    <t>763H</t>
  </si>
  <si>
    <t>0046</t>
  </si>
  <si>
    <t>ID used in new location</t>
  </si>
  <si>
    <t>frame probably painted</t>
  </si>
  <si>
    <t>750W</t>
  </si>
  <si>
    <t>750S</t>
  </si>
  <si>
    <t>LX-0046-07-763D</t>
  </si>
  <si>
    <t>F. PAUL ANDERSON TWR - Room 763D</t>
  </si>
  <si>
    <t>LX-0046-07-763E</t>
  </si>
  <si>
    <t>F. PAUL ANDERSON TWR - Room 763E</t>
  </si>
  <si>
    <t>LX-0046-07-763F</t>
  </si>
  <si>
    <t>F. PAUL ANDERSON TWR - Room 763F</t>
  </si>
  <si>
    <t>LX-0046-07-763G</t>
  </si>
  <si>
    <t>F. PAUL ANDERSON TWR - Room 763G</t>
  </si>
  <si>
    <t>LX-0046-07-763H</t>
  </si>
  <si>
    <t>F. PAUL ANDERSON TWR - Room 763H</t>
  </si>
  <si>
    <t>06</t>
  </si>
  <si>
    <t xml:space="preserve">Added A/C Closet </t>
  </si>
  <si>
    <t>672A</t>
  </si>
  <si>
    <t>6/6/2016
6/22/2016</t>
  </si>
  <si>
    <t>LX-0046-06-672A</t>
  </si>
  <si>
    <t>F. PAUL ANDERSON TWR - Room 672A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</si>
</sst>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0" borderId="0" xfId="0" quotePrefix="1" applyNumberFormat="1" applyFont="1" applyProtection="1"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abSelected="1" zoomScaleNormal="100" workbookViewId="0">
      <selection activeCell="H1" sqref="H1"/>
    </sheetView>
  </sheetViews>
  <sheetFormatPr defaultColWidth="9.109375" defaultRowHeight="14.4" x14ac:dyDescent="0.3"/>
  <cols>
    <col min="1" max="1" width="13.88671875" style="46" customWidth="1"/>
    <col min="2" max="2" width="7.44140625" style="24" bestFit="1" customWidth="1"/>
    <col min="3" max="3" width="24" style="15" customWidth="1"/>
    <col min="4" max="4" width="14.33203125" style="15" bestFit="1" customWidth="1"/>
    <col min="5" max="5" width="8.44140625" style="15" bestFit="1" customWidth="1"/>
    <col min="6" max="6" width="13.33203125" style="15" bestFit="1" customWidth="1"/>
    <col min="7" max="7" width="18.5546875" style="15" customWidth="1"/>
    <col min="8" max="8" width="18.5546875" style="11" customWidth="1"/>
    <col min="9" max="9" width="26.88671875" style="11" customWidth="1"/>
    <col min="10" max="14" width="9.109375" style="15"/>
    <col min="15" max="15" width="11.5546875" style="15" customWidth="1"/>
    <col min="16" max="16384" width="9.109375" style="15"/>
  </cols>
  <sheetData>
    <row r="1" spans="1:16" ht="72" x14ac:dyDescent="0.3">
      <c r="A1" s="64" t="s">
        <v>7</v>
      </c>
      <c r="B1" s="80" t="s">
        <v>85</v>
      </c>
      <c r="C1" s="80"/>
      <c r="F1" s="66" t="s">
        <v>10</v>
      </c>
      <c r="G1" s="79" t="s">
        <v>103</v>
      </c>
      <c r="J1" s="68" t="s">
        <v>34</v>
      </c>
      <c r="K1" s="68" t="s">
        <v>35</v>
      </c>
      <c r="L1" s="17"/>
      <c r="M1" s="17"/>
      <c r="N1" s="17"/>
      <c r="O1" s="18" t="s">
        <v>36</v>
      </c>
      <c r="P1" s="19" t="s">
        <v>48</v>
      </c>
    </row>
    <row r="2" spans="1:16" ht="16.2" thickBot="1" x14ac:dyDescent="0.35">
      <c r="A2" s="65" t="s">
        <v>8</v>
      </c>
      <c r="B2" s="81" t="str">
        <f>VLOOKUP(B1,BuildingList!A:B,2,FALSE)</f>
        <v>Anderson Hall Tower</v>
      </c>
      <c r="C2" s="81"/>
      <c r="F2" s="67" t="s">
        <v>12</v>
      </c>
      <c r="G2" s="20" t="s">
        <v>74</v>
      </c>
      <c r="J2" s="14">
        <f>G33-J33</f>
        <v>4</v>
      </c>
      <c r="K2" s="14">
        <f>H33-M33</f>
        <v>0</v>
      </c>
      <c r="L2" s="21"/>
      <c r="M2" s="21"/>
      <c r="N2" s="21"/>
      <c r="O2" s="22"/>
      <c r="P2" s="23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7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1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39" customFormat="1" ht="15" customHeight="1" thickTop="1" x14ac:dyDescent="0.3">
      <c r="A6" s="61">
        <v>672</v>
      </c>
      <c r="B6" s="78" t="s">
        <v>100</v>
      </c>
      <c r="C6" s="40" t="s">
        <v>22</v>
      </c>
      <c r="D6" s="39" t="s">
        <v>5</v>
      </c>
      <c r="E6" s="48">
        <v>594</v>
      </c>
      <c r="F6" s="48">
        <v>580</v>
      </c>
      <c r="G6" s="48" t="s">
        <v>2</v>
      </c>
      <c r="H6" s="40" t="s">
        <v>13</v>
      </c>
      <c r="I6" s="40" t="s">
        <v>101</v>
      </c>
      <c r="J6" s="57" t="str">
        <f>IF(G6="No Change","N/A",IF(G6="New Tag Required",Lookup!F:F,IF(G6="Remove Old Tag",Lookup!F:F,IF(G6="N/A","N/A",""))))</f>
        <v>N/A</v>
      </c>
      <c r="K6" s="62"/>
      <c r="L6" s="40"/>
      <c r="M6" s="57" t="str">
        <f>IF(H6="No Change","N/A",IF(H6="New Tag Required",Lookup!F:F,IF(H6="Remove Old Sign",Lookup!F:F,IF(H6="N/A","N/A",""))))</f>
        <v>N/A</v>
      </c>
      <c r="N6" s="62"/>
      <c r="O6" s="40"/>
    </row>
    <row r="7" spans="1:16" s="39" customFormat="1" x14ac:dyDescent="0.3">
      <c r="A7" s="61" t="s">
        <v>102</v>
      </c>
      <c r="B7" s="78" t="s">
        <v>100</v>
      </c>
      <c r="C7" s="40" t="s">
        <v>24</v>
      </c>
      <c r="D7" s="39" t="s">
        <v>5</v>
      </c>
      <c r="E7" s="48">
        <v>0</v>
      </c>
      <c r="F7" s="48">
        <v>12</v>
      </c>
      <c r="G7" s="48" t="s">
        <v>3</v>
      </c>
      <c r="H7" s="40" t="s">
        <v>18</v>
      </c>
      <c r="I7" s="40"/>
      <c r="J7" s="57">
        <f>IF(G7="No Change","N/A",IF(G7="New Tag Required",Lookup!F:F,IF(G7="Remove Old Tag",Lookup!F:F,IF(G7="N/A","N/A",""))))</f>
        <v>0</v>
      </c>
      <c r="K7" s="62"/>
      <c r="L7" s="40"/>
      <c r="M7" s="57" t="str">
        <f>IF(H7="No Change","N/A",IF(H7="New Tag Required",Lookup!F:F,IF(H7="Remove Old Sign",Lookup!F:F,IF(H7="N/A","N/A",""))))</f>
        <v/>
      </c>
      <c r="N7" s="62"/>
      <c r="O7" s="40"/>
    </row>
    <row r="8" spans="1:16" s="39" customFormat="1" x14ac:dyDescent="0.3">
      <c r="A8" s="59" t="s">
        <v>76</v>
      </c>
      <c r="B8" s="46" t="s">
        <v>75</v>
      </c>
      <c r="C8" s="40" t="s">
        <v>50</v>
      </c>
      <c r="D8" s="39" t="s">
        <v>5</v>
      </c>
      <c r="E8" s="60">
        <v>441</v>
      </c>
      <c r="F8" s="60">
        <v>932</v>
      </c>
      <c r="G8" s="48" t="s">
        <v>3</v>
      </c>
      <c r="H8" s="40" t="s">
        <v>13</v>
      </c>
      <c r="I8" s="40"/>
      <c r="J8" s="57">
        <f>IF(G8="No Change","N/A",IF(G8="New Tag Required",Lookup!F:F,IF(G8="Remove Old Tag",Lookup!F:F,IF(G8="N/A","N/A",""))))</f>
        <v>0</v>
      </c>
      <c r="K8" s="58"/>
      <c r="L8" s="57"/>
      <c r="M8" s="57" t="str">
        <f>IF(H8="No Change","N/A",IF(H8="New Tag Required",Lookup!F:F,IF(H8="Remove Old Sign",Lookup!F:F,IF(H8="N/A","N/A",""))))</f>
        <v>N/A</v>
      </c>
      <c r="N8" s="58"/>
      <c r="O8" s="57"/>
    </row>
    <row r="9" spans="1:16" s="39" customFormat="1" x14ac:dyDescent="0.3">
      <c r="A9" s="61" t="s">
        <v>77</v>
      </c>
      <c r="B9" s="46" t="s">
        <v>75</v>
      </c>
      <c r="C9" s="40" t="s">
        <v>30</v>
      </c>
      <c r="D9" s="39" t="s">
        <v>6</v>
      </c>
      <c r="E9" s="60">
        <v>53</v>
      </c>
      <c r="F9" s="48">
        <v>53</v>
      </c>
      <c r="G9" s="48" t="s">
        <v>3</v>
      </c>
      <c r="H9" s="40" t="s">
        <v>13</v>
      </c>
      <c r="I9" s="40" t="s">
        <v>87</v>
      </c>
      <c r="J9" s="57">
        <f>IF(G9="No Change","N/A",IF(G9="New Tag Required",Lookup!F:F,IF(G9="Remove Old Tag",Lookup!F:F,IF(G9="N/A","N/A",""))))</f>
        <v>0</v>
      </c>
      <c r="K9" s="58"/>
      <c r="L9" s="57"/>
      <c r="M9" s="57" t="str">
        <f>IF(H9="No Change","N/A",IF(H9="New Tag Required",Lookup!F:F,IF(H9="Remove Old Sign",Lookup!F:F,IF(H9="N/A","N/A",""))))</f>
        <v>N/A</v>
      </c>
      <c r="N9" s="58"/>
      <c r="O9" s="57"/>
    </row>
    <row r="10" spans="1:16" s="39" customFormat="1" x14ac:dyDescent="0.3">
      <c r="A10" s="61" t="s">
        <v>78</v>
      </c>
      <c r="B10" s="46" t="s">
        <v>75</v>
      </c>
      <c r="C10" s="40" t="s">
        <v>86</v>
      </c>
      <c r="D10" s="39" t="s">
        <v>5</v>
      </c>
      <c r="E10" s="60">
        <v>168</v>
      </c>
      <c r="F10" s="48">
        <v>112</v>
      </c>
      <c r="G10" s="48" t="s">
        <v>3</v>
      </c>
      <c r="H10" s="40" t="s">
        <v>13</v>
      </c>
      <c r="I10" s="40"/>
      <c r="J10" s="57">
        <f>IF(G10="No Change","N/A",IF(G10="New Tag Required",Lookup!F:F,IF(G10="Remove Old Tag",Lookup!F:F,IF(G10="N/A","N/A",""))))</f>
        <v>0</v>
      </c>
      <c r="K10" s="58"/>
      <c r="L10" s="57"/>
      <c r="M10" s="57" t="str">
        <f>IF(H10="No Change","N/A",IF(H10="New Tag Required",Lookup!F:F,IF(H10="Remove Old Sign",Lookup!F:F,IF(H10="N/A","N/A",""))))</f>
        <v>N/A</v>
      </c>
    </row>
    <row r="11" spans="1:16" s="39" customFormat="1" x14ac:dyDescent="0.3">
      <c r="A11" s="61" t="s">
        <v>79</v>
      </c>
      <c r="B11" s="46" t="s">
        <v>75</v>
      </c>
      <c r="C11" s="40" t="s">
        <v>86</v>
      </c>
      <c r="D11" s="39" t="s">
        <v>5</v>
      </c>
      <c r="E11" s="60">
        <v>106</v>
      </c>
      <c r="F11" s="48">
        <v>342</v>
      </c>
      <c r="G11" s="48" t="s">
        <v>3</v>
      </c>
      <c r="H11" s="40"/>
      <c r="I11" s="40"/>
      <c r="J11" s="57">
        <f>IF(G11="No Change","N/A",IF(G11="New Tag Required",Lookup!F:F,IF(G11="Remove Old Tag",Lookup!F:F,IF(G11="N/A","N/A",""))))</f>
        <v>0</v>
      </c>
      <c r="K11" s="58"/>
      <c r="L11" s="57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39" customFormat="1" x14ac:dyDescent="0.3">
      <c r="A12" s="61" t="s">
        <v>80</v>
      </c>
      <c r="B12" s="46" t="s">
        <v>75</v>
      </c>
      <c r="C12" s="40" t="s">
        <v>52</v>
      </c>
      <c r="D12" s="39" t="s">
        <v>5</v>
      </c>
      <c r="E12" s="60">
        <v>192</v>
      </c>
      <c r="F12" s="48">
        <v>0</v>
      </c>
      <c r="G12" s="48" t="s">
        <v>13</v>
      </c>
      <c r="H12" s="40" t="s">
        <v>13</v>
      </c>
      <c r="I12" s="40"/>
      <c r="J12" s="57" t="str">
        <f>IF(G12="No Change","N/A",IF(G12="New Tag Required",Lookup!F:F,IF(G12="Remove Old Tag",Lookup!F:F,IF(G12="N/A","N/A",""))))</f>
        <v>N/A</v>
      </c>
      <c r="K12" s="58"/>
      <c r="L12" s="57"/>
      <c r="M12" s="57" t="str">
        <f>IF(H12="No Change","N/A",IF(H12="New Tag Required",Lookup!F:F,IF(H12="Remove Old Sign",Lookup!F:F,IF(H12="N/A","N/A",""))))</f>
        <v>N/A</v>
      </c>
      <c r="N12" s="58"/>
      <c r="O12" s="57"/>
    </row>
    <row r="13" spans="1:16" s="39" customFormat="1" x14ac:dyDescent="0.3">
      <c r="A13" s="61" t="s">
        <v>81</v>
      </c>
      <c r="B13" s="46" t="s">
        <v>75</v>
      </c>
      <c r="C13" s="40" t="s">
        <v>52</v>
      </c>
      <c r="D13" s="39" t="s">
        <v>5</v>
      </c>
      <c r="E13" s="60">
        <v>112</v>
      </c>
      <c r="F13" s="48">
        <v>0</v>
      </c>
      <c r="G13" s="48" t="s">
        <v>13</v>
      </c>
      <c r="H13" s="40" t="s">
        <v>13</v>
      </c>
      <c r="I13" s="40"/>
      <c r="J13" s="57" t="str">
        <f>IF(G13="No Change","N/A",IF(G13="New Tag Required",Lookup!F:F,IF(G13="Remove Old Tag",Lookup!F:F,IF(G13="N/A","N/A",""))))</f>
        <v>N/A</v>
      </c>
      <c r="K13" s="58"/>
      <c r="L13" s="57"/>
      <c r="M13" s="57" t="str">
        <f>IF(H13="No Change","N/A",IF(H13="New Tag Required",Lookup!F:F,IF(H13="Remove Old Sign",Lookup!F:F,IF(H13="N/A","N/A",""))))</f>
        <v>N/A</v>
      </c>
      <c r="N13" s="58"/>
      <c r="O13" s="57"/>
    </row>
    <row r="14" spans="1:16" s="39" customFormat="1" x14ac:dyDescent="0.3">
      <c r="A14" s="61" t="s">
        <v>82</v>
      </c>
      <c r="B14" s="46" t="s">
        <v>75</v>
      </c>
      <c r="C14" s="40" t="s">
        <v>52</v>
      </c>
      <c r="D14" s="39" t="s">
        <v>5</v>
      </c>
      <c r="E14" s="60">
        <v>112</v>
      </c>
      <c r="F14" s="48">
        <v>0</v>
      </c>
      <c r="G14" s="48" t="s">
        <v>13</v>
      </c>
      <c r="H14" s="40" t="s">
        <v>13</v>
      </c>
      <c r="I14" s="40"/>
      <c r="J14" s="57"/>
      <c r="K14" s="58"/>
      <c r="L14" s="57"/>
      <c r="M14" s="57"/>
      <c r="N14" s="62"/>
      <c r="O14" s="40"/>
    </row>
    <row r="15" spans="1:16" s="39" customFormat="1" x14ac:dyDescent="0.3">
      <c r="A15" s="46" t="s">
        <v>83</v>
      </c>
      <c r="B15" s="46" t="s">
        <v>75</v>
      </c>
      <c r="C15" s="40" t="s">
        <v>52</v>
      </c>
      <c r="D15" s="39" t="s">
        <v>5</v>
      </c>
      <c r="E15" s="60">
        <v>112</v>
      </c>
      <c r="F15" s="48">
        <v>0</v>
      </c>
      <c r="G15" s="48" t="s">
        <v>13</v>
      </c>
      <c r="H15" s="40" t="s">
        <v>13</v>
      </c>
      <c r="I15" s="40"/>
      <c r="J15" s="57" t="str">
        <f>IF(G15="No Change","N/A",IF(G15="New Tag Required",Lookup!F:F,IF(G15="Remove Old Tag",Lookup!F:F,IF(G15="N/A","N/A",""))))</f>
        <v>N/A</v>
      </c>
      <c r="K15" s="62"/>
      <c r="L15" s="40"/>
      <c r="M15" s="57" t="str">
        <f>IF(H15="No Change","N/A",IF(H15="New Tag Required",Lookup!F:F,IF(H15="Remove Old Sign",Lookup!F:F,IF(H15="N/A","N/A",""))))</f>
        <v>N/A</v>
      </c>
      <c r="N15" s="62"/>
      <c r="O15" s="40"/>
    </row>
    <row r="16" spans="1:16" s="39" customFormat="1" x14ac:dyDescent="0.3">
      <c r="A16" s="46" t="s">
        <v>84</v>
      </c>
      <c r="B16" s="46" t="s">
        <v>75</v>
      </c>
      <c r="C16" s="40" t="s">
        <v>52</v>
      </c>
      <c r="D16" s="39" t="s">
        <v>5</v>
      </c>
      <c r="E16" s="48">
        <v>112</v>
      </c>
      <c r="F16" s="48">
        <v>0</v>
      </c>
      <c r="G16" s="48" t="s">
        <v>13</v>
      </c>
      <c r="H16" s="40" t="s">
        <v>13</v>
      </c>
      <c r="I16" s="40"/>
      <c r="J16" s="57" t="str">
        <f>IF(G16="No Change","N/A",IF(G16="New Tag Required",Lookup!F:F,IF(G16="Remove Old Tag",Lookup!F:F,IF(G16="N/A","N/A",""))))</f>
        <v>N/A</v>
      </c>
      <c r="K16" s="62"/>
      <c r="L16" s="40"/>
      <c r="M16" s="57" t="str">
        <f>IF(H16="No Change","N/A",IF(H16="New Tag Required",Lookup!F:F,IF(H16="Remove Old Sign",Lookup!F:F,IF(H16="N/A","N/A",""))))</f>
        <v>N/A</v>
      </c>
      <c r="N16" s="62"/>
      <c r="O16" s="40"/>
    </row>
    <row r="17" spans="1:15" s="39" customFormat="1" x14ac:dyDescent="0.3">
      <c r="A17" s="39" t="s">
        <v>88</v>
      </c>
      <c r="B17" s="46" t="s">
        <v>75</v>
      </c>
      <c r="C17" s="40" t="s">
        <v>50</v>
      </c>
      <c r="D17" s="39" t="s">
        <v>5</v>
      </c>
      <c r="E17" s="39">
        <v>492</v>
      </c>
      <c r="F17" s="39">
        <v>493</v>
      </c>
      <c r="G17" s="39" t="s">
        <v>13</v>
      </c>
      <c r="H17" s="40"/>
      <c r="N17" s="62"/>
      <c r="O17" s="40"/>
    </row>
    <row r="18" spans="1:15" s="39" customFormat="1" x14ac:dyDescent="0.3">
      <c r="A18" s="39" t="s">
        <v>89</v>
      </c>
      <c r="B18" s="46" t="s">
        <v>75</v>
      </c>
      <c r="C18" s="40" t="s">
        <v>50</v>
      </c>
      <c r="D18" s="39" t="s">
        <v>5</v>
      </c>
      <c r="E18" s="39">
        <v>456</v>
      </c>
      <c r="F18" s="39">
        <v>457</v>
      </c>
      <c r="G18" s="39" t="s">
        <v>13</v>
      </c>
      <c r="H18" s="40"/>
      <c r="N18" s="62"/>
      <c r="O18" s="40"/>
    </row>
    <row r="19" spans="1:15" s="39" customFormat="1" x14ac:dyDescent="0.3"/>
    <row r="20" spans="1:15" s="39" customFormat="1" x14ac:dyDescent="0.3"/>
    <row r="21" spans="1:15" s="39" customFormat="1" x14ac:dyDescent="0.3">
      <c r="A21" s="61"/>
      <c r="B21" s="46"/>
      <c r="C21" s="40"/>
      <c r="E21" s="48"/>
      <c r="F21" s="48"/>
      <c r="G21" s="48"/>
      <c r="H21" s="40"/>
      <c r="I21" s="40"/>
      <c r="J21" s="57" t="str">
        <f>IF(G21="No Change","N/A",IF(G21="New Tag Required",Lookup!F:F,IF(G21="Remove Old Tag",Lookup!F:F,IF(G21="N/A","N/A",""))))</f>
        <v/>
      </c>
      <c r="K21" s="62"/>
      <c r="L21" s="40"/>
      <c r="M21" s="57" t="str">
        <f>IF(H21="No Change","N/A",IF(H21="New Tag Required",Lookup!F:F,IF(H21="Remove Old Sign",Lookup!F:F,IF(H21="N/A","N/A",""))))</f>
        <v/>
      </c>
      <c r="N21" s="62"/>
      <c r="O21" s="40"/>
    </row>
    <row r="22" spans="1:15" s="39" customFormat="1" x14ac:dyDescent="0.3">
      <c r="A22" s="61"/>
      <c r="B22" s="46"/>
      <c r="C22" s="40"/>
      <c r="E22" s="48"/>
      <c r="F22" s="48"/>
      <c r="G22" s="48"/>
      <c r="H22" s="40"/>
      <c r="I22" s="40"/>
      <c r="J22" s="57" t="str">
        <f>IF(G22="No Change","N/A",IF(G22="New Tag Required",Lookup!F:F,IF(G22="Remove Old Tag",Lookup!F:F,IF(G22="N/A","N/A",""))))</f>
        <v/>
      </c>
      <c r="K22" s="63"/>
      <c r="M22" s="57" t="str">
        <f>IF(H22="No Change","N/A",IF(H22="New Tag Required",Lookup!F:F,IF(H22="Remove Old Sign",Lookup!F:F,IF(H22="N/A","N/A",""))))</f>
        <v/>
      </c>
      <c r="N22" s="62"/>
      <c r="O22" s="40"/>
    </row>
    <row r="23" spans="1:15" s="39" customFormat="1" x14ac:dyDescent="0.3">
      <c r="A23" s="61"/>
      <c r="B23" s="46"/>
      <c r="C23" s="40"/>
      <c r="E23" s="48"/>
      <c r="F23" s="48"/>
      <c r="G23" s="48"/>
      <c r="H23" s="40"/>
      <c r="I23" s="40"/>
      <c r="J23" s="57" t="str">
        <f>IF(G23="No Change","N/A",IF(G23="New Tag Required",Lookup!F:F,IF(G23="Remove Old Tag",Lookup!F:F,IF(G23="N/A","N/A",""))))</f>
        <v/>
      </c>
      <c r="K23" s="63"/>
      <c r="M23" s="57" t="str">
        <f>IF(H23="No Change","N/A",IF(H23="New Tag Required",Lookup!F:F,IF(H23="Remove Old Sign",Lookup!F:F,IF(H23="N/A","N/A",""))))</f>
        <v/>
      </c>
      <c r="N23" s="63"/>
    </row>
    <row r="24" spans="1:15" s="39" customFormat="1" x14ac:dyDescent="0.3">
      <c r="A24" s="61"/>
      <c r="B24" s="46"/>
      <c r="C24" s="40"/>
      <c r="E24" s="48"/>
      <c r="F24" s="48"/>
      <c r="G24" s="48"/>
      <c r="H24" s="40"/>
      <c r="I24" s="40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3"/>
    </row>
    <row r="25" spans="1:15" s="39" customFormat="1" x14ac:dyDescent="0.3">
      <c r="A25" s="47"/>
      <c r="B25" s="46"/>
      <c r="C25" s="40"/>
      <c r="E25" s="48"/>
      <c r="F25" s="48"/>
      <c r="G25" s="48"/>
      <c r="H25" s="40"/>
      <c r="I25" s="40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3"/>
    </row>
    <row r="26" spans="1:15" s="39" customFormat="1" x14ac:dyDescent="0.3">
      <c r="A26" s="47"/>
      <c r="B26" s="46"/>
      <c r="C26" s="40"/>
      <c r="E26" s="48"/>
      <c r="F26" s="48"/>
      <c r="G26" s="48"/>
      <c r="H26" s="40"/>
      <c r="I26" s="40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39" customFormat="1" x14ac:dyDescent="0.3">
      <c r="A27" s="47"/>
      <c r="B27" s="46"/>
      <c r="C27" s="40"/>
      <c r="E27" s="48"/>
      <c r="F27" s="48"/>
      <c r="G27" s="48"/>
      <c r="H27" s="40"/>
      <c r="I27" s="40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x14ac:dyDescent="0.3">
      <c r="A28" s="54"/>
      <c r="C28" s="11"/>
      <c r="E28" s="28"/>
      <c r="F28" s="28"/>
      <c r="G28" s="28"/>
      <c r="J28" s="10" t="str">
        <f>IF(G28="No Change","N/A",IF(G28="New Tag Required",Lookup!F:F,IF(G28="Remove Old Tag",Lookup!F:F,IF(G28="N/A","N/A",""))))</f>
        <v/>
      </c>
      <c r="K28" s="30"/>
      <c r="M28" s="10" t="str">
        <f>IF(H28="No Change","N/A",IF(H28="New Tag Required",Lookup!F:F,IF(H28="Remove Old Sign",Lookup!F:F,IF(H28="N/A","N/A",""))))</f>
        <v/>
      </c>
      <c r="N28" s="30"/>
    </row>
    <row r="29" spans="1:15" x14ac:dyDescent="0.3">
      <c r="A29" s="54"/>
      <c r="C29" s="11"/>
      <c r="E29" s="28"/>
      <c r="F29" s="28"/>
      <c r="G29" s="28"/>
      <c r="J29" s="10" t="str">
        <f>IF(G29="No Change","N/A",IF(G29="New Tag Required",Lookup!F:F,IF(G29="Remove Old Tag",Lookup!F:F,IF(G29="N/A","N/A",""))))</f>
        <v/>
      </c>
      <c r="K29" s="30"/>
      <c r="M29" s="10" t="str">
        <f>IF(H29="No Change","N/A",IF(H29="New Tag Required",Lookup!F:F,IF(H29="Remove Old Sign",Lookup!F:F,IF(H29="N/A","N/A",""))))</f>
        <v/>
      </c>
      <c r="N29" s="30"/>
    </row>
    <row r="30" spans="1:15" x14ac:dyDescent="0.3">
      <c r="A30" s="54"/>
      <c r="C30" s="11"/>
      <c r="E30" s="28"/>
      <c r="F30" s="28"/>
      <c r="G30" s="28"/>
      <c r="J30" s="10" t="str">
        <f>IF(G30="No Change","N/A",IF(G30="New Tag Required",Lookup!F:F,IF(G30="Remove Old Tag",Lookup!F:F,IF(G30="N/A","N/A",""))))</f>
        <v/>
      </c>
      <c r="K30" s="30"/>
      <c r="M30" s="10" t="str">
        <f>IF(H30="No Change","N/A",IF(H30="New Tag Required",Lookup!F:F,IF(H30="Remove Old Sign",Lookup!F:F,IF(H30="N/A","N/A",""))))</f>
        <v/>
      </c>
      <c r="N30" s="30"/>
    </row>
    <row r="31" spans="1:15" ht="15" thickBot="1" x14ac:dyDescent="0.35">
      <c r="A31" s="54"/>
      <c r="C31" s="11"/>
      <c r="E31" s="28"/>
      <c r="F31" s="28"/>
      <c r="G31" s="28"/>
      <c r="K31" s="30"/>
      <c r="N31" s="30"/>
    </row>
    <row r="32" spans="1:15" ht="43.2" x14ac:dyDescent="0.3">
      <c r="A32" s="54"/>
      <c r="C32" s="11"/>
      <c r="E32" s="28"/>
      <c r="F32" s="28"/>
      <c r="G32" s="72" t="s">
        <v>46</v>
      </c>
      <c r="H32" s="74" t="s">
        <v>47</v>
      </c>
      <c r="J32" s="73" t="s">
        <v>41</v>
      </c>
      <c r="K32" s="10"/>
      <c r="L32" s="10"/>
      <c r="M32" s="73" t="s">
        <v>42</v>
      </c>
    </row>
    <row r="33" spans="1:13" ht="15" thickBot="1" x14ac:dyDescent="0.35">
      <c r="A33" s="54"/>
      <c r="C33" s="11"/>
      <c r="E33" s="28"/>
      <c r="F33" s="28"/>
      <c r="G33" s="13">
        <f>COUNTIF(G8:G32,"New Tag Required")</f>
        <v>4</v>
      </c>
      <c r="H33" s="75">
        <f>COUNTIF(H8:H32,"New Sign Required")</f>
        <v>0</v>
      </c>
      <c r="J33" s="12">
        <f>COUNTIF(J8:J32,"Installed")</f>
        <v>0</v>
      </c>
      <c r="K33" s="10"/>
      <c r="L33" s="10"/>
      <c r="M33" s="12">
        <f>COUNTIF(M8:M32,"Installed")</f>
        <v>0</v>
      </c>
    </row>
    <row r="34" spans="1:13" x14ac:dyDescent="0.3">
      <c r="A34" s="54"/>
      <c r="C34" s="11"/>
      <c r="E34" s="28"/>
      <c r="F34" s="28"/>
      <c r="G34" s="28"/>
    </row>
    <row r="35" spans="1:13" x14ac:dyDescent="0.3">
      <c r="A35" s="54"/>
      <c r="C35" s="11"/>
      <c r="E35" s="28"/>
      <c r="F35" s="28"/>
      <c r="G35" s="28"/>
    </row>
    <row r="36" spans="1:13" x14ac:dyDescent="0.3">
      <c r="A36" s="54"/>
      <c r="C36" s="11"/>
      <c r="E36" s="28"/>
      <c r="F36" s="28"/>
      <c r="G36" s="28"/>
    </row>
    <row r="37" spans="1:13" x14ac:dyDescent="0.3">
      <c r="A37" s="54"/>
      <c r="C37" s="11"/>
      <c r="E37" s="28"/>
      <c r="F37" s="28"/>
      <c r="G37" s="28"/>
    </row>
    <row r="38" spans="1:13" x14ac:dyDescent="0.3">
      <c r="A38" s="54"/>
      <c r="C38" s="11"/>
      <c r="E38" s="28"/>
      <c r="F38" s="28"/>
      <c r="G38" s="28"/>
    </row>
    <row r="39" spans="1:13" x14ac:dyDescent="0.3">
      <c r="A39" s="54"/>
      <c r="C39" s="11"/>
      <c r="E39" s="28"/>
      <c r="F39" s="28"/>
      <c r="G39" s="28"/>
    </row>
    <row r="40" spans="1:13" x14ac:dyDescent="0.3">
      <c r="A40" s="54"/>
      <c r="C40" s="11"/>
      <c r="E40" s="28"/>
      <c r="F40" s="28"/>
      <c r="G40" s="28"/>
    </row>
    <row r="41" spans="1:13" x14ac:dyDescent="0.3">
      <c r="A41" s="55"/>
      <c r="C41" s="11"/>
      <c r="E41" s="28"/>
      <c r="F41" s="31"/>
      <c r="G41" s="28"/>
    </row>
    <row r="42" spans="1:13" x14ac:dyDescent="0.3">
      <c r="A42" s="55"/>
      <c r="C42" s="11"/>
      <c r="E42" s="28"/>
      <c r="F42" s="31"/>
      <c r="G42" s="28"/>
    </row>
    <row r="43" spans="1:13" x14ac:dyDescent="0.3">
      <c r="A43" s="55"/>
      <c r="C43" s="11"/>
      <c r="E43" s="28"/>
      <c r="F43" s="32"/>
      <c r="G43" s="28"/>
    </row>
    <row r="44" spans="1:13" x14ac:dyDescent="0.3">
      <c r="A44" s="54"/>
      <c r="C44" s="11"/>
      <c r="E44" s="28"/>
      <c r="F44" s="31"/>
      <c r="G44" s="28"/>
    </row>
    <row r="45" spans="1:13" x14ac:dyDescent="0.3">
      <c r="A45" s="54"/>
      <c r="C45" s="11"/>
      <c r="E45" s="28"/>
      <c r="F45" s="31"/>
      <c r="G45" s="28"/>
    </row>
    <row r="46" spans="1:13" x14ac:dyDescent="0.3">
      <c r="A46" s="56"/>
      <c r="C46" s="11"/>
      <c r="E46" s="28"/>
      <c r="F46" s="28"/>
      <c r="G46" s="28"/>
    </row>
    <row r="47" spans="1:13" x14ac:dyDescent="0.3">
      <c r="A47" s="56"/>
      <c r="C47" s="11"/>
      <c r="E47" s="28"/>
      <c r="F47" s="28"/>
      <c r="G47" s="28"/>
    </row>
    <row r="48" spans="1:13" x14ac:dyDescent="0.3">
      <c r="A48" s="56"/>
      <c r="C48" s="11"/>
      <c r="E48" s="28"/>
      <c r="F48" s="28"/>
      <c r="G48" s="28"/>
    </row>
    <row r="49" spans="1:7" x14ac:dyDescent="0.3">
      <c r="A49" s="56"/>
      <c r="C49" s="11"/>
      <c r="E49" s="28"/>
      <c r="F49" s="28"/>
      <c r="G49" s="28"/>
    </row>
    <row r="50" spans="1:7" x14ac:dyDescent="0.3">
      <c r="A50" s="56"/>
      <c r="C50" s="11"/>
      <c r="E50" s="28"/>
      <c r="F50" s="29"/>
      <c r="G50" s="28"/>
    </row>
    <row r="51" spans="1:7" x14ac:dyDescent="0.3">
      <c r="A51" s="56"/>
      <c r="C51" s="11"/>
      <c r="E51" s="28"/>
      <c r="F51" s="28"/>
      <c r="G51" s="28"/>
    </row>
    <row r="52" spans="1:7" x14ac:dyDescent="0.3">
      <c r="A52" s="56"/>
      <c r="C52" s="11"/>
      <c r="E52" s="28"/>
      <c r="F52" s="28"/>
      <c r="G52" s="28"/>
    </row>
    <row r="53" spans="1:7" x14ac:dyDescent="0.3">
      <c r="A53" s="54"/>
      <c r="C53" s="11"/>
      <c r="E53" s="28"/>
      <c r="F53" s="28"/>
      <c r="G53" s="28"/>
    </row>
    <row r="54" spans="1:7" x14ac:dyDescent="0.3">
      <c r="A54" s="54"/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199" spans="3:3" x14ac:dyDescent="0.3">
      <c r="C199" s="15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8:G52 G15:G16 G21:G31 G6:G13">
    <cfRule type="containsText" dxfId="48" priority="137" operator="containsText" text="New Tag Required">
      <formula>NOT(ISERROR(SEARCH("New Tag Required",G6)))</formula>
    </cfRule>
  </conditionalFormatting>
  <conditionalFormatting sqref="D11:D13 D15:D16 D21:D98 D6:D8">
    <cfRule type="containsText" dxfId="47" priority="136" operator="containsText" text="Yes">
      <formula>NOT(ISERROR(SEARCH("Yes",D6)))</formula>
    </cfRule>
  </conditionalFormatting>
  <conditionalFormatting sqref="H38:H98 H199:H420 H15:H16 H21:H31 H6:H13">
    <cfRule type="containsText" dxfId="46" priority="124" operator="containsText" text="New Sign Required">
      <formula>NOT(ISERROR(SEARCH("New Sign Required",H6)))</formula>
    </cfRule>
  </conditionalFormatting>
  <conditionalFormatting sqref="G38:G98 G15:H16 G21:H31 G6:H13">
    <cfRule type="containsText" dxfId="45" priority="123" operator="containsText" text="Action Required">
      <formula>NOT(ISERROR(SEARCH("Action Required",G6)))</formula>
    </cfRule>
  </conditionalFormatting>
  <conditionalFormatting sqref="H38:H98">
    <cfRule type="containsText" dxfId="44" priority="122" operator="containsText" text="Action Required">
      <formula>NOT(ISERROR(SEARCH("Action Required",H38)))</formula>
    </cfRule>
  </conditionalFormatting>
  <conditionalFormatting sqref="G34:G37">
    <cfRule type="containsText" dxfId="43" priority="64" operator="containsText" text="New Tag Required">
      <formula>NOT(ISERROR(SEARCH("New Tag Required",G34)))</formula>
    </cfRule>
  </conditionalFormatting>
  <conditionalFormatting sqref="D10">
    <cfRule type="containsText" dxfId="42" priority="63" operator="containsText" text="Yes">
      <formula>NOT(ISERROR(SEARCH("Yes",D10)))</formula>
    </cfRule>
  </conditionalFormatting>
  <conditionalFormatting sqref="H34:H37">
    <cfRule type="containsText" dxfId="41" priority="62" operator="containsText" text="New Sign Required">
      <formula>NOT(ISERROR(SEARCH("New Sign Required",H34)))</formula>
    </cfRule>
  </conditionalFormatting>
  <conditionalFormatting sqref="G34:G37">
    <cfRule type="containsText" dxfId="40" priority="61" operator="containsText" text="Action Required">
      <formula>NOT(ISERROR(SEARCH("Action Required",G34)))</formula>
    </cfRule>
  </conditionalFormatting>
  <conditionalFormatting sqref="H34:H37">
    <cfRule type="containsText" dxfId="39" priority="60" operator="containsText" text="Action Required">
      <formula>NOT(ISERROR(SEARCH("Action Required",H34)))</formula>
    </cfRule>
  </conditionalFormatting>
  <conditionalFormatting sqref="D99:D198">
    <cfRule type="containsText" dxfId="38" priority="56" operator="containsText" text="Yes">
      <formula>NOT(ISERROR(SEARCH("Yes",D99)))</formula>
    </cfRule>
  </conditionalFormatting>
  <conditionalFormatting sqref="H99:H198">
    <cfRule type="containsText" dxfId="37" priority="55" operator="containsText" text="New Sign Required">
      <formula>NOT(ISERROR(SEARCH("New Sign Required",H99)))</formula>
    </cfRule>
  </conditionalFormatting>
  <conditionalFormatting sqref="G99:G198">
    <cfRule type="containsText" dxfId="36" priority="54" operator="containsText" text="Action Required">
      <formula>NOT(ISERROR(SEARCH("Action Required",G99)))</formula>
    </cfRule>
  </conditionalFormatting>
  <conditionalFormatting sqref="H99:H198">
    <cfRule type="containsText" dxfId="35" priority="53" operator="containsText" text="Action Required">
      <formula>NOT(ISERROR(SEARCH("Action Required",H99)))</formula>
    </cfRule>
  </conditionalFormatting>
  <conditionalFormatting sqref="D9">
    <cfRule type="containsText" dxfId="34" priority="50" operator="containsText" text="Yes">
      <formula>NOT(ISERROR(SEARCH("Yes",D9)))</formula>
    </cfRule>
  </conditionalFormatting>
  <conditionalFormatting sqref="J2:N2">
    <cfRule type="cellIs" dxfId="33" priority="30" operator="notEqual">
      <formula>0</formula>
    </cfRule>
  </conditionalFormatting>
  <conditionalFormatting sqref="J21:J30 J6:J16">
    <cfRule type="cellIs" dxfId="32" priority="29" operator="equal">
      <formula>0</formula>
    </cfRule>
  </conditionalFormatting>
  <conditionalFormatting sqref="M21:M30 M6:M16">
    <cfRule type="cellIs" dxfId="31" priority="28" operator="equal">
      <formula>0</formula>
    </cfRule>
  </conditionalFormatting>
  <conditionalFormatting sqref="J21:J30 J6:J16 M21:M30 M6:M16">
    <cfRule type="cellIs" dxfId="30" priority="25" operator="equal">
      <formula>"In Progress"</formula>
    </cfRule>
    <cfRule type="cellIs" dxfId="29" priority="26" operator="equal">
      <formula>"Log Issues"</formula>
    </cfRule>
    <cfRule type="cellIs" dxfId="28" priority="27" operator="equal">
      <formula>"N/A"</formula>
    </cfRule>
  </conditionalFormatting>
  <conditionalFormatting sqref="K8:L14">
    <cfRule type="expression" dxfId="27" priority="24">
      <formula>$J8="Log Issues"</formula>
    </cfRule>
  </conditionalFormatting>
  <conditionalFormatting sqref="H15:H16 H21:H1048576 H1:H13">
    <cfRule type="containsText" dxfId="26" priority="17" operator="containsText" text="Remove Old Sign">
      <formula>NOT(ISERROR(SEARCH("Remove Old Sign",H1)))</formula>
    </cfRule>
    <cfRule type="containsText" dxfId="25" priority="18" operator="containsText" text="Move Sign to New Location">
      <formula>NOT(ISERROR(SEARCH("Move Sign to New Location",H1)))</formula>
    </cfRule>
  </conditionalFormatting>
  <conditionalFormatting sqref="G15:G16 G21:G1048576 G1:G13">
    <cfRule type="containsText" dxfId="24" priority="16" operator="containsText" text="Remove Old Tag">
      <formula>NOT(ISERROR(SEARCH("Remove Old Tag",G1)))</formula>
    </cfRule>
  </conditionalFormatting>
  <conditionalFormatting sqref="N11:N12">
    <cfRule type="expression" dxfId="23" priority="166">
      <formula>#REF!="Log Issues"</formula>
    </cfRule>
  </conditionalFormatting>
  <conditionalFormatting sqref="G14">
    <cfRule type="containsText" dxfId="22" priority="9" operator="containsText" text="New Tag Required">
      <formula>NOT(ISERROR(SEARCH("New Tag Required",G14)))</formula>
    </cfRule>
  </conditionalFormatting>
  <conditionalFormatting sqref="D14">
    <cfRule type="containsText" dxfId="21" priority="8" operator="containsText" text="Yes">
      <formula>NOT(ISERROR(SEARCH("Yes",D14)))</formula>
    </cfRule>
  </conditionalFormatting>
  <conditionalFormatting sqref="H14">
    <cfRule type="containsText" dxfId="20" priority="7" operator="containsText" text="New Sign Required">
      <formula>NOT(ISERROR(SEARCH("New Sign Required",H14)))</formula>
    </cfRule>
  </conditionalFormatting>
  <conditionalFormatting sqref="G14:H14">
    <cfRule type="containsText" dxfId="19" priority="6" operator="containsText" text="Action Required">
      <formula>NOT(ISERROR(SEARCH("Action Required",G14)))</formula>
    </cfRule>
  </conditionalFormatting>
  <conditionalFormatting sqref="H14">
    <cfRule type="containsText" dxfId="18" priority="4" operator="containsText" text="Remove Old Sign">
      <formula>NOT(ISERROR(SEARCH("Remove Old Sign",H14)))</formula>
    </cfRule>
    <cfRule type="containsText" dxfId="17" priority="5" operator="containsText" text="Move Sign to New Location">
      <formula>NOT(ISERROR(SEARCH("Move Sign to New Location",H14)))</formula>
    </cfRule>
  </conditionalFormatting>
  <conditionalFormatting sqref="G14">
    <cfRule type="containsText" dxfId="16" priority="3" operator="containsText" text="Remove Old Tag">
      <formula>NOT(ISERROR(SEARCH("Remove Old Tag",G14)))</formula>
    </cfRule>
  </conditionalFormatting>
  <conditionalFormatting sqref="D17">
    <cfRule type="containsText" dxfId="15" priority="2" operator="containsText" text="Yes">
      <formula>NOT(ISERROR(SEARCH("Yes",D17)))</formula>
    </cfRule>
  </conditionalFormatting>
  <conditionalFormatting sqref="D18">
    <cfRule type="containsText" dxfId="14" priority="1" operator="containsText" text="Yes">
      <formula>NOT(ISERROR(SEARCH("Yes",D18)))</formula>
    </cfRule>
  </conditionalFormatting>
  <conditionalFormatting sqref="N8:N9">
    <cfRule type="expression" dxfId="13" priority="214">
      <formula>$M10="Log Issues"</formula>
    </cfRule>
  </conditionalFormatting>
  <conditionalFormatting sqref="N13">
    <cfRule type="expression" dxfId="12" priority="215">
      <formula>$M13="Log Issues"</formula>
    </cfRule>
  </conditionalFormatting>
  <dataValidations count="2">
    <dataValidation type="list" allowBlank="1" showInputMessage="1" showErrorMessage="1" sqref="D8:D16 D6:D7 D21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H34:H198 H31</xm:sqref>
        </x14:dataValidation>
        <x14:dataValidation type="list" allowBlank="1" showInputMessage="1" showErrorMessage="1">
          <x14:formula1>
            <xm:f>Lookup!$A$1:$A$4</xm:f>
          </x14:formula1>
          <xm:sqref>G34:G198 G31</xm:sqref>
        </x14:dataValidation>
        <x14:dataValidation type="list" allowBlank="1" showInputMessage="1" showErrorMessage="1">
          <x14:formula1>
            <xm:f>[2]Lookup!#REF!</xm:f>
          </x14:formula1>
          <xm:sqref>O11:O13 O8:O9</xm:sqref>
        </x14:dataValidation>
        <x14:dataValidation type="list" allowBlank="1" showInputMessage="1" showErrorMessage="1">
          <x14:formula1>
            <xm:f>Lookup!$A$1:$A$8</xm:f>
          </x14:formula1>
          <xm:sqref>G8:G16 G6:G7 G21:G30</xm:sqref>
        </x14:dataValidation>
        <x14:dataValidation type="list" allowBlank="1" showInputMessage="1" showErrorMessage="1">
          <x14:formula1>
            <xm:f>Lookup!$D$1:$D$10</xm:f>
          </x14:formula1>
          <xm:sqref>H8:H16 H6:H7 H21:H30</xm:sqref>
        </x14:dataValidation>
        <x14:dataValidation type="list" allowBlank="1" showInputMessage="1" showErrorMessage="1">
          <x14:formula1>
            <xm:f>Lookup!$F$1:$F$7</xm:f>
          </x14:formula1>
          <xm:sqref>J8:J16 J6:J7 J21:J30</xm:sqref>
        </x14:dataValidation>
        <x14:dataValidation type="list" allowBlank="1" showInputMessage="1" showErrorMessage="1">
          <x14:formula1>
            <xm:f>Lookup!$F$1:$F$8</xm:f>
          </x14:formula1>
          <xm:sqref>M8:M16 M6:M7 M21:M30</xm:sqref>
        </x14:dataValidation>
        <x14:dataValidation type="list" allowBlank="1" showInputMessage="1">
          <x14:formula1>
            <xm:f>Lookup!$E$1:$E$19</xm:f>
          </x14:formula1>
          <xm:sqref>C8:C16 C6:C7 C21:C198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4" zoomScale="90" zoomScaleNormal="90" workbookViewId="0">
      <selection activeCell="I34" sqref="I34"/>
    </sheetView>
  </sheetViews>
  <sheetFormatPr defaultColWidth="9.109375" defaultRowHeight="14.4" x14ac:dyDescent="0.3"/>
  <cols>
    <col min="1" max="1" width="22.44140625" style="46" bestFit="1" customWidth="1"/>
    <col min="2" max="2" width="34.6640625" style="46" bestFit="1" customWidth="1"/>
    <col min="3" max="3" width="24" style="39" customWidth="1"/>
    <col min="4" max="4" width="14.33203125" style="39" bestFit="1" customWidth="1"/>
    <col min="5" max="5" width="13.6640625" style="39" customWidth="1"/>
    <col min="6" max="6" width="13.33203125" style="39" bestFit="1" customWidth="1"/>
    <col min="7" max="8" width="18.5546875" style="39" customWidth="1"/>
    <col min="9" max="10" width="26.88671875" style="40" customWidth="1"/>
    <col min="11" max="16384" width="9.109375" style="39"/>
  </cols>
  <sheetData>
    <row r="1" spans="1:10" x14ac:dyDescent="0.3">
      <c r="A1" s="35" t="s">
        <v>7</v>
      </c>
      <c r="B1" s="36" t="str">
        <f>'KD Changes'!B1:C1</f>
        <v>0046</v>
      </c>
      <c r="C1" s="37"/>
      <c r="D1" s="16" t="s">
        <v>10</v>
      </c>
      <c r="E1" s="38" t="str">
        <f>'KD Changes'!G1</f>
        <v>6/6/2016
6/22/2016</v>
      </c>
    </row>
    <row r="2" spans="1:10" ht="15" customHeight="1" x14ac:dyDescent="0.3">
      <c r="A2" s="41" t="s">
        <v>8</v>
      </c>
      <c r="B2" s="42" t="str">
        <f>VLOOKUP(B1,[1]BuildingList!A:B,2,FALSE)</f>
        <v>Anderson Hall Tower</v>
      </c>
      <c r="C2" s="43"/>
      <c r="D2" s="44" t="s">
        <v>12</v>
      </c>
      <c r="E2" s="45" t="str">
        <f>'KD Changes'!G2</f>
        <v>Aaron Newell</v>
      </c>
    </row>
    <row r="5" spans="1:10" s="27" customFormat="1" ht="24" customHeight="1" thickBot="1" x14ac:dyDescent="0.35">
      <c r="A5" s="25" t="s">
        <v>60</v>
      </c>
      <c r="B5" s="26" t="s">
        <v>61</v>
      </c>
      <c r="C5" s="26" t="s">
        <v>62</v>
      </c>
      <c r="D5" s="26" t="s">
        <v>63</v>
      </c>
      <c r="E5" s="26" t="s">
        <v>17</v>
      </c>
    </row>
    <row r="6" spans="1:10" ht="15" thickTop="1" x14ac:dyDescent="0.3">
      <c r="A6" s="76" t="s">
        <v>90</v>
      </c>
      <c r="B6" s="77" t="s">
        <v>91</v>
      </c>
      <c r="C6" s="39" t="s">
        <v>66</v>
      </c>
      <c r="G6" s="27"/>
      <c r="H6" s="27"/>
      <c r="I6" s="39"/>
      <c r="J6" s="39"/>
    </row>
    <row r="7" spans="1:10" x14ac:dyDescent="0.3">
      <c r="A7" s="76" t="s">
        <v>92</v>
      </c>
      <c r="B7" s="77" t="s">
        <v>93</v>
      </c>
      <c r="C7" s="39" t="s">
        <v>66</v>
      </c>
      <c r="G7" s="27"/>
      <c r="H7" s="27"/>
      <c r="I7" s="39"/>
      <c r="J7" s="39"/>
    </row>
    <row r="8" spans="1:10" ht="15" customHeight="1" x14ac:dyDescent="0.3">
      <c r="A8" s="76" t="s">
        <v>94</v>
      </c>
      <c r="B8" s="77" t="s">
        <v>95</v>
      </c>
      <c r="C8" s="39" t="s">
        <v>66</v>
      </c>
      <c r="G8" s="27"/>
      <c r="H8" s="27"/>
      <c r="I8" s="39"/>
      <c r="J8" s="39"/>
    </row>
    <row r="9" spans="1:10" x14ac:dyDescent="0.3">
      <c r="A9" s="76" t="s">
        <v>96</v>
      </c>
      <c r="B9" s="77" t="s">
        <v>97</v>
      </c>
      <c r="C9" s="39" t="s">
        <v>66</v>
      </c>
      <c r="G9" s="27"/>
      <c r="H9" s="27"/>
      <c r="I9" s="39"/>
      <c r="J9" s="39"/>
    </row>
    <row r="10" spans="1:10" x14ac:dyDescent="0.3">
      <c r="A10" s="76" t="s">
        <v>98</v>
      </c>
      <c r="B10" s="77" t="s">
        <v>99</v>
      </c>
      <c r="C10" s="39" t="s">
        <v>66</v>
      </c>
      <c r="F10" s="48"/>
      <c r="G10" s="27"/>
      <c r="H10" s="27"/>
    </row>
    <row r="11" spans="1:10" x14ac:dyDescent="0.3">
      <c r="A11" s="76" t="s">
        <v>104</v>
      </c>
      <c r="B11" s="77" t="s">
        <v>105</v>
      </c>
      <c r="C11" s="39" t="s">
        <v>65</v>
      </c>
      <c r="F11" s="48"/>
      <c r="G11" s="27"/>
      <c r="H11" s="27"/>
    </row>
    <row r="12" spans="1:10" x14ac:dyDescent="0.3">
      <c r="A12" s="39"/>
      <c r="B12" s="39"/>
      <c r="F12" s="48"/>
      <c r="G12" s="27"/>
      <c r="H12" s="27"/>
    </row>
    <row r="13" spans="1:10" x14ac:dyDescent="0.3">
      <c r="A13" s="39"/>
      <c r="B13" s="39"/>
      <c r="F13" s="48"/>
      <c r="G13" s="27"/>
      <c r="H13" s="27"/>
    </row>
    <row r="14" spans="1:10" x14ac:dyDescent="0.3">
      <c r="A14" s="39"/>
      <c r="B14" s="39"/>
      <c r="F14" s="48"/>
      <c r="G14" s="27"/>
      <c r="H14" s="27"/>
    </row>
    <row r="15" spans="1:10" x14ac:dyDescent="0.3">
      <c r="A15" s="39"/>
      <c r="B15" s="39"/>
      <c r="F15" s="48"/>
      <c r="G15" s="27"/>
      <c r="H15" s="27"/>
    </row>
    <row r="16" spans="1:10" x14ac:dyDescent="0.3">
      <c r="A16" s="39"/>
      <c r="B16" s="39"/>
      <c r="F16" s="48"/>
      <c r="G16" s="27"/>
      <c r="H16" s="27"/>
    </row>
    <row r="17" spans="1:8" x14ac:dyDescent="0.3">
      <c r="A17" s="39"/>
      <c r="B17" s="39"/>
      <c r="F17" s="48"/>
      <c r="G17" s="27"/>
      <c r="H17" s="27"/>
    </row>
    <row r="18" spans="1:8" x14ac:dyDescent="0.3">
      <c r="A18" s="39"/>
      <c r="B18" s="39"/>
      <c r="F18" s="48"/>
      <c r="G18" s="27"/>
      <c r="H18" s="27"/>
    </row>
    <row r="19" spans="1:8" x14ac:dyDescent="0.3">
      <c r="A19" s="39"/>
      <c r="B19" s="39"/>
      <c r="F19" s="48"/>
      <c r="G19" s="27"/>
      <c r="H19" s="27"/>
    </row>
    <row r="20" spans="1:8" x14ac:dyDescent="0.3">
      <c r="A20" s="39"/>
      <c r="B20" s="39"/>
      <c r="F20" s="48"/>
      <c r="G20" s="27"/>
      <c r="H20" s="27"/>
    </row>
    <row r="21" spans="1:8" x14ac:dyDescent="0.3">
      <c r="A21" s="39"/>
      <c r="B21" s="39"/>
      <c r="F21" s="49"/>
      <c r="G21" s="27"/>
      <c r="H21" s="27"/>
    </row>
    <row r="22" spans="1:8" x14ac:dyDescent="0.3">
      <c r="A22" s="39"/>
      <c r="B22" s="39"/>
      <c r="F22" s="48"/>
      <c r="G22" s="27"/>
      <c r="H22" s="27"/>
    </row>
    <row r="23" spans="1:8" x14ac:dyDescent="0.3">
      <c r="A23" s="39"/>
      <c r="B23" s="39"/>
      <c r="F23" s="48"/>
      <c r="G23" s="27"/>
      <c r="H23" s="27"/>
    </row>
    <row r="24" spans="1:8" x14ac:dyDescent="0.3">
      <c r="A24" s="39"/>
      <c r="B24" s="39"/>
      <c r="F24" s="48"/>
      <c r="G24" s="27"/>
      <c r="H24" s="27"/>
    </row>
    <row r="25" spans="1:8" x14ac:dyDescent="0.3">
      <c r="A25" s="39"/>
      <c r="B25" s="39"/>
      <c r="F25" s="48"/>
      <c r="G25" s="27"/>
      <c r="H25" s="27"/>
    </row>
    <row r="26" spans="1:8" x14ac:dyDescent="0.3">
      <c r="A26" s="39"/>
      <c r="B26" s="39"/>
      <c r="F26" s="48"/>
      <c r="G26" s="27"/>
      <c r="H26" s="27"/>
    </row>
    <row r="27" spans="1:8" x14ac:dyDescent="0.3">
      <c r="A27" s="39"/>
      <c r="B27" s="39"/>
      <c r="F27" s="48"/>
      <c r="G27" s="27"/>
      <c r="H27" s="27"/>
    </row>
    <row r="28" spans="1:8" x14ac:dyDescent="0.3">
      <c r="A28" s="39"/>
      <c r="B28" s="39"/>
      <c r="F28" s="48"/>
      <c r="G28" s="27"/>
      <c r="H28" s="27"/>
    </row>
    <row r="29" spans="1:8" x14ac:dyDescent="0.3">
      <c r="A29" s="39"/>
      <c r="B29" s="39"/>
      <c r="F29" s="48"/>
      <c r="G29" s="27"/>
      <c r="H29" s="27"/>
    </row>
    <row r="30" spans="1:8" x14ac:dyDescent="0.3">
      <c r="A30" s="39"/>
      <c r="B30" s="39"/>
      <c r="F30" s="48"/>
      <c r="G30" s="27"/>
      <c r="H30" s="27"/>
    </row>
    <row r="31" spans="1:8" x14ac:dyDescent="0.3">
      <c r="A31" s="47"/>
      <c r="E31" s="48"/>
      <c r="F31" s="48"/>
      <c r="G31" s="27"/>
      <c r="H31" s="27"/>
    </row>
    <row r="32" spans="1:8" x14ac:dyDescent="0.3">
      <c r="A32" s="47"/>
      <c r="E32" s="48"/>
      <c r="F32" s="48"/>
      <c r="G32" s="27"/>
      <c r="H32" s="27"/>
    </row>
    <row r="33" spans="1:8" x14ac:dyDescent="0.3">
      <c r="A33" s="47"/>
      <c r="E33" s="48"/>
      <c r="F33" s="48"/>
      <c r="G33" s="27"/>
      <c r="H33" s="27"/>
    </row>
    <row r="34" spans="1:8" x14ac:dyDescent="0.3">
      <c r="A34" s="47"/>
      <c r="E34" s="48"/>
      <c r="F34" s="48"/>
      <c r="G34" s="27"/>
      <c r="H34" s="27"/>
    </row>
    <row r="35" spans="1:8" x14ac:dyDescent="0.3">
      <c r="A35" s="47"/>
      <c r="E35" s="48"/>
      <c r="F35" s="48"/>
      <c r="G35" s="27"/>
      <c r="H35" s="27"/>
    </row>
    <row r="36" spans="1:8" x14ac:dyDescent="0.3">
      <c r="A36" s="47"/>
      <c r="E36" s="48"/>
      <c r="F36" s="48"/>
      <c r="G36" s="27"/>
      <c r="H36" s="27"/>
    </row>
    <row r="37" spans="1:8" x14ac:dyDescent="0.3">
      <c r="A37" s="47"/>
      <c r="E37" s="48"/>
      <c r="F37" s="48"/>
      <c r="G37" s="27"/>
      <c r="H37" s="27"/>
    </row>
    <row r="38" spans="1:8" x14ac:dyDescent="0.3">
      <c r="A38" s="47"/>
      <c r="E38" s="48"/>
      <c r="F38" s="48"/>
      <c r="G38" s="27"/>
      <c r="H38" s="27"/>
    </row>
    <row r="39" spans="1:8" x14ac:dyDescent="0.3">
      <c r="A39" s="47"/>
      <c r="E39" s="48"/>
      <c r="F39" s="48"/>
      <c r="G39" s="48"/>
    </row>
    <row r="40" spans="1:8" x14ac:dyDescent="0.3">
      <c r="A40" s="47"/>
      <c r="E40" s="48"/>
      <c r="F40" s="48"/>
      <c r="G40" s="48"/>
    </row>
    <row r="41" spans="1:8" x14ac:dyDescent="0.3">
      <c r="A41" s="50"/>
      <c r="E41" s="48"/>
      <c r="F41" s="51"/>
      <c r="G41" s="48"/>
    </row>
    <row r="42" spans="1:8" x14ac:dyDescent="0.3">
      <c r="A42" s="50"/>
      <c r="E42" s="48"/>
      <c r="F42" s="51"/>
      <c r="G42" s="48"/>
    </row>
    <row r="43" spans="1:8" x14ac:dyDescent="0.3">
      <c r="A43" s="50"/>
      <c r="E43" s="48"/>
      <c r="F43" s="52"/>
      <c r="G43" s="48"/>
    </row>
    <row r="44" spans="1:8" x14ac:dyDescent="0.3">
      <c r="A44" s="47"/>
      <c r="E44" s="48"/>
      <c r="F44" s="51"/>
      <c r="G44" s="48"/>
    </row>
    <row r="45" spans="1:8" x14ac:dyDescent="0.3">
      <c r="A45" s="47"/>
      <c r="E45" s="48"/>
      <c r="F45" s="51"/>
      <c r="G45" s="48"/>
    </row>
    <row r="46" spans="1:8" x14ac:dyDescent="0.3">
      <c r="A46" s="53"/>
      <c r="E46" s="48"/>
      <c r="F46" s="48"/>
      <c r="G46" s="48"/>
    </row>
    <row r="47" spans="1:8" x14ac:dyDescent="0.3">
      <c r="A47" s="53"/>
      <c r="E47" s="48"/>
      <c r="F47" s="48"/>
      <c r="G47" s="48"/>
    </row>
    <row r="48" spans="1:8" x14ac:dyDescent="0.3">
      <c r="A48" s="53"/>
      <c r="E48" s="48"/>
      <c r="F48" s="48"/>
      <c r="G48" s="48"/>
    </row>
    <row r="49" spans="1:7" x14ac:dyDescent="0.3">
      <c r="A49" s="53"/>
      <c r="E49" s="48"/>
      <c r="F49" s="48"/>
      <c r="G49" s="48"/>
    </row>
    <row r="50" spans="1:7" x14ac:dyDescent="0.3">
      <c r="A50" s="53"/>
      <c r="C50" s="40"/>
      <c r="E50" s="48"/>
      <c r="F50" s="49"/>
      <c r="G50" s="48"/>
    </row>
    <row r="51" spans="1:7" x14ac:dyDescent="0.3">
      <c r="A51" s="53"/>
      <c r="C51" s="40"/>
      <c r="E51" s="48"/>
      <c r="F51" s="48"/>
      <c r="G51" s="48"/>
    </row>
    <row r="52" spans="1:7" x14ac:dyDescent="0.3">
      <c r="A52" s="53"/>
      <c r="C52" s="40"/>
      <c r="E52" s="48"/>
      <c r="F52" s="48"/>
      <c r="G52" s="48"/>
    </row>
    <row r="53" spans="1:7" x14ac:dyDescent="0.3">
      <c r="A53" s="47"/>
      <c r="C53" s="40"/>
      <c r="E53" s="48"/>
      <c r="F53" s="48"/>
      <c r="G53" s="48"/>
    </row>
    <row r="54" spans="1:7" x14ac:dyDescent="0.3">
      <c r="A54" s="47"/>
      <c r="C54" s="40"/>
    </row>
    <row r="55" spans="1:7" x14ac:dyDescent="0.3">
      <c r="C55" s="40"/>
    </row>
    <row r="56" spans="1:7" x14ac:dyDescent="0.3">
      <c r="C56" s="40"/>
    </row>
    <row r="57" spans="1:7" x14ac:dyDescent="0.3">
      <c r="C57" s="40"/>
    </row>
    <row r="58" spans="1:7" x14ac:dyDescent="0.3">
      <c r="C58" s="40"/>
    </row>
    <row r="59" spans="1:7" x14ac:dyDescent="0.3">
      <c r="C59" s="40"/>
    </row>
    <row r="60" spans="1:7" x14ac:dyDescent="0.3">
      <c r="C60" s="40"/>
    </row>
    <row r="61" spans="1:7" x14ac:dyDescent="0.3">
      <c r="C61" s="40"/>
    </row>
    <row r="62" spans="1:7" x14ac:dyDescent="0.3">
      <c r="C62" s="40"/>
    </row>
    <row r="63" spans="1:7" x14ac:dyDescent="0.3">
      <c r="C63" s="40"/>
    </row>
    <row r="64" spans="1:7" x14ac:dyDescent="0.3">
      <c r="C64" s="40"/>
    </row>
    <row r="65" spans="3:3" x14ac:dyDescent="0.3">
      <c r="C65" s="40"/>
    </row>
    <row r="66" spans="3:3" x14ac:dyDescent="0.3">
      <c r="C66" s="40"/>
    </row>
    <row r="67" spans="3:3" x14ac:dyDescent="0.3">
      <c r="C67" s="40"/>
    </row>
    <row r="68" spans="3:3" x14ac:dyDescent="0.3">
      <c r="C68" s="40"/>
    </row>
    <row r="69" spans="3:3" x14ac:dyDescent="0.3">
      <c r="C69" s="40"/>
    </row>
    <row r="70" spans="3:3" x14ac:dyDescent="0.3">
      <c r="C70" s="40"/>
    </row>
    <row r="71" spans="3:3" x14ac:dyDescent="0.3">
      <c r="C71" s="40"/>
    </row>
    <row r="72" spans="3:3" x14ac:dyDescent="0.3">
      <c r="C72" s="40"/>
    </row>
    <row r="73" spans="3:3" x14ac:dyDescent="0.3">
      <c r="C73" s="40"/>
    </row>
    <row r="74" spans="3:3" x14ac:dyDescent="0.3">
      <c r="C74" s="40"/>
    </row>
    <row r="75" spans="3:3" x14ac:dyDescent="0.3">
      <c r="C75" s="40"/>
    </row>
    <row r="76" spans="3:3" x14ac:dyDescent="0.3">
      <c r="C76" s="40"/>
    </row>
    <row r="77" spans="3:3" x14ac:dyDescent="0.3">
      <c r="C77" s="40"/>
    </row>
    <row r="78" spans="3:3" x14ac:dyDescent="0.3">
      <c r="C78" s="40"/>
    </row>
    <row r="79" spans="3:3" x14ac:dyDescent="0.3">
      <c r="C79" s="40"/>
    </row>
    <row r="80" spans="3:3" x14ac:dyDescent="0.3">
      <c r="C80" s="40"/>
    </row>
    <row r="81" spans="3:3" x14ac:dyDescent="0.3">
      <c r="C81" s="40"/>
    </row>
    <row r="82" spans="3:3" x14ac:dyDescent="0.3">
      <c r="C82" s="40"/>
    </row>
    <row r="199" spans="3:3" x14ac:dyDescent="0.3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43</v>
      </c>
      <c r="G1" t="s">
        <v>65</v>
      </c>
    </row>
    <row r="2" spans="1:7" x14ac:dyDescent="0.3">
      <c r="A2" s="1" t="s">
        <v>3</v>
      </c>
      <c r="B2" s="1" t="s">
        <v>6</v>
      </c>
      <c r="C2" t="s">
        <v>59</v>
      </c>
      <c r="D2" t="s">
        <v>18</v>
      </c>
      <c r="E2" s="7" t="s">
        <v>51</v>
      </c>
      <c r="F2" s="1" t="s">
        <v>44</v>
      </c>
      <c r="G2" t="s">
        <v>66</v>
      </c>
    </row>
    <row r="3" spans="1:7" x14ac:dyDescent="0.3">
      <c r="A3" s="1" t="s">
        <v>13</v>
      </c>
      <c r="B3" s="1" t="s">
        <v>13</v>
      </c>
      <c r="C3" t="s">
        <v>74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3">
      <c r="A4" s="9" t="s">
        <v>31</v>
      </c>
      <c r="C4" t="s">
        <v>64</v>
      </c>
      <c r="D4" s="8" t="s">
        <v>31</v>
      </c>
      <c r="E4" s="7" t="s">
        <v>71</v>
      </c>
      <c r="F4" s="1" t="s">
        <v>56</v>
      </c>
      <c r="G4" t="s">
        <v>68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72</v>
      </c>
      <c r="D6" s="8" t="s">
        <v>57</v>
      </c>
      <c r="E6" s="7" t="s">
        <v>33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70</v>
      </c>
    </row>
    <row r="9" spans="1:7" x14ac:dyDescent="0.3">
      <c r="E9" s="7" t="s">
        <v>30</v>
      </c>
    </row>
    <row r="10" spans="1:7" s="1" customFormat="1" x14ac:dyDescent="0.3">
      <c r="E10" s="34" t="s">
        <v>49</v>
      </c>
    </row>
    <row r="11" spans="1:7" x14ac:dyDescent="0.3">
      <c r="E11" s="34" t="s">
        <v>32</v>
      </c>
    </row>
    <row r="12" spans="1:7" x14ac:dyDescent="0.3">
      <c r="E12" s="34" t="s">
        <v>20</v>
      </c>
    </row>
    <row r="13" spans="1:7" x14ac:dyDescent="0.3">
      <c r="E13" s="34" t="s">
        <v>24</v>
      </c>
    </row>
    <row r="14" spans="1:7" x14ac:dyDescent="0.3">
      <c r="E14" s="34" t="s">
        <v>52</v>
      </c>
    </row>
    <row r="15" spans="1:7" x14ac:dyDescent="0.3">
      <c r="E15" s="34" t="s">
        <v>50</v>
      </c>
    </row>
    <row r="16" spans="1:7" x14ac:dyDescent="0.3">
      <c r="E16" s="34" t="s">
        <v>22</v>
      </c>
    </row>
    <row r="17" spans="1:7" x14ac:dyDescent="0.3">
      <c r="E17" s="34" t="s">
        <v>26</v>
      </c>
    </row>
    <row r="18" spans="1:7" x14ac:dyDescent="0.3">
      <c r="E18" s="34" t="s">
        <v>23</v>
      </c>
    </row>
    <row r="19" spans="1:7" x14ac:dyDescent="0.3">
      <c r="E19" s="34" t="s">
        <v>25</v>
      </c>
    </row>
    <row r="20" spans="1:7" x14ac:dyDescent="0.3">
      <c r="A20" s="33"/>
      <c r="B20" s="33"/>
      <c r="C20" s="33"/>
      <c r="D20" s="33"/>
      <c r="E20" s="7"/>
      <c r="F20" s="33"/>
      <c r="G20" s="33"/>
    </row>
    <row r="21" spans="1:7" x14ac:dyDescent="0.3">
      <c r="A21" s="33"/>
      <c r="B21" s="33"/>
      <c r="C21" s="33"/>
      <c r="D21" s="33"/>
      <c r="F21" s="33"/>
      <c r="G21" s="33"/>
    </row>
    <row r="22" spans="1:7" x14ac:dyDescent="0.3">
      <c r="A22" s="33"/>
      <c r="B22" s="33"/>
      <c r="C22" s="33"/>
      <c r="D22" s="33"/>
      <c r="F22" s="33"/>
      <c r="G22" s="33"/>
    </row>
    <row r="23" spans="1:7" x14ac:dyDescent="0.3">
      <c r="A23" s="33"/>
      <c r="B23" s="33"/>
      <c r="C23" s="33"/>
      <c r="D23" s="33"/>
      <c r="F23" s="33"/>
      <c r="G23" s="33"/>
    </row>
    <row r="24" spans="1:7" x14ac:dyDescent="0.3">
      <c r="A24" s="33"/>
      <c r="B24" s="33"/>
      <c r="C24" s="33"/>
      <c r="D24" s="33"/>
      <c r="F24" s="33"/>
      <c r="G24" s="33"/>
    </row>
    <row r="25" spans="1:7" x14ac:dyDescent="0.3">
      <c r="A25" s="33"/>
      <c r="B25" s="33"/>
      <c r="C25" s="33"/>
      <c r="D25" s="33"/>
      <c r="F25" s="33"/>
      <c r="G25" s="33"/>
    </row>
    <row r="26" spans="1:7" x14ac:dyDescent="0.3">
      <c r="A26" s="33"/>
      <c r="B26" s="33"/>
      <c r="C26" s="33"/>
      <c r="D26" s="33"/>
      <c r="F26" s="33"/>
      <c r="G26" s="33"/>
    </row>
    <row r="27" spans="1:7" x14ac:dyDescent="0.3">
      <c r="A27" s="33"/>
      <c r="B27" s="33"/>
      <c r="C27" s="33"/>
      <c r="D27" s="33"/>
      <c r="F27" s="33"/>
      <c r="G27" s="33"/>
    </row>
    <row r="28" spans="1:7" x14ac:dyDescent="0.3">
      <c r="A28" s="33"/>
      <c r="B28" s="33"/>
      <c r="C28" s="33"/>
      <c r="D28" s="33"/>
      <c r="F28" s="33"/>
      <c r="G28" s="33"/>
    </row>
    <row r="29" spans="1:7" x14ac:dyDescent="0.3">
      <c r="A29" s="33"/>
      <c r="B29" s="33"/>
      <c r="C29" s="33"/>
      <c r="D29" s="33"/>
      <c r="F29" s="33"/>
      <c r="G29" s="33"/>
    </row>
    <row r="30" spans="1:7" x14ac:dyDescent="0.3">
      <c r="A30" s="33"/>
      <c r="B30" s="33"/>
      <c r="C30" s="33"/>
      <c r="D30" s="33"/>
      <c r="F30" s="33"/>
      <c r="G30" s="33"/>
    </row>
    <row r="31" spans="1:7" x14ac:dyDescent="0.3">
      <c r="A31" s="33"/>
      <c r="B31" s="33"/>
      <c r="C31" s="33"/>
      <c r="D31" s="33"/>
      <c r="F31" s="33"/>
      <c r="G31" s="33"/>
    </row>
    <row r="32" spans="1:7" x14ac:dyDescent="0.3">
      <c r="A32" s="33"/>
      <c r="B32" s="33"/>
      <c r="C32" s="33"/>
      <c r="D32" s="33"/>
      <c r="F32" s="33"/>
      <c r="G32" s="33"/>
    </row>
    <row r="33" spans="1:7" x14ac:dyDescent="0.3">
      <c r="A33" s="33"/>
      <c r="B33" s="33"/>
      <c r="C33" s="33"/>
      <c r="D33" s="33"/>
      <c r="F33" s="33"/>
      <c r="G33" s="33"/>
    </row>
    <row r="34" spans="1:7" x14ac:dyDescent="0.3">
      <c r="A34" s="33"/>
      <c r="B34" s="33"/>
      <c r="C34" s="33"/>
      <c r="D34" s="33"/>
      <c r="F34" s="33"/>
      <c r="G34" s="33"/>
    </row>
    <row r="35" spans="1:7" x14ac:dyDescent="0.3">
      <c r="A35" s="33"/>
      <c r="B35" s="33"/>
      <c r="C35" s="33"/>
      <c r="D35" s="33"/>
      <c r="F35" s="33"/>
      <c r="G35" s="33"/>
    </row>
    <row r="36" spans="1:7" x14ac:dyDescent="0.3">
      <c r="A36" s="33"/>
      <c r="B36" s="33"/>
      <c r="C36" s="33"/>
      <c r="D36" s="33"/>
      <c r="F36" s="33"/>
      <c r="G36" s="33"/>
    </row>
    <row r="37" spans="1:7" x14ac:dyDescent="0.3">
      <c r="A37" s="33"/>
      <c r="B37" s="33"/>
      <c r="C37" s="33"/>
      <c r="D37" s="33"/>
      <c r="F37" s="33"/>
      <c r="G37" s="33"/>
    </row>
    <row r="38" spans="1:7" x14ac:dyDescent="0.3">
      <c r="A38" s="33"/>
      <c r="B38" s="33"/>
      <c r="C38" s="33"/>
      <c r="D38" s="33"/>
      <c r="F38" s="33"/>
      <c r="G38" s="33"/>
    </row>
    <row r="39" spans="1:7" x14ac:dyDescent="0.3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2016-06-22T17:28:41Z</dcterms:modified>
</cp:coreProperties>
</file>