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45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Changes'!$A$1:$I$27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<sst xmlns="http://schemas.openxmlformats.org/spreadsheetml/2006/main" count="121" uniqueCount="97">
  <si>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</si>
  <si>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</si>
  <si>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</si>
  <si>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</si>
  <si>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</si>
  <si>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</si>
  <si>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</si>
  <si>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</si>
  <si>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</si>
  <si>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</si>
  <si>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</si>
  <si>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</si>
  <si>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</si>
  <si>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</si>
  <si>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</si>
  <si>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</si>
  <si>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</si>
  <si>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</si>
  <si>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</si>
  <si>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</si>
  <si>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</si>
  <si>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</si>
  <si>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</si>
  <si>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</si>
  <si>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</si>
  <si>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</si>
  <si>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</si>
  <si>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</si>
  <si>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</si>
  <si>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</si>
  <si>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</si>
  <si>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</si>
  <si>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</si>
  <si>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</si>
  <si>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</si>
  <si>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</si>
  <si>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</si>
  <si>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</si>
  <si>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</si>
  <si>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</si>
  <si>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</si>
  <si>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</si>
  <si>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</si>
  <si>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</si>
  <si>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</si>
  <si>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</si>
  <si>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</si>
  <si>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</si>
  <si>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</si>
  <si>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</si>
  <si>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</si>
  <si>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</si>
  <si>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</si>
  <si>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</si>
  <si>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</si>
  <si>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</si>
  <si>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</si>
  <si>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</si>
  <si>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</si>
  <si>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</si>
  <si>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</si>
  <si>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</si>
  <si>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</si>
  <si>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</si>
  <si>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</si>
  <si>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</si>
  <si>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</si>
  <si>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</si>
  <si>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</si>
  <si>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</si>
  <si>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</si>
  <si>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</si>
  <si>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</si>
  <si>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</si>
  <si>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0045</t>
  </si>
  <si>
    <t>Maureen Dreckman</t>
  </si>
  <si>
    <t>LX-0045-04-RF0414</t>
  </si>
  <si>
    <t>MCVEY HALL  - Roof RF414</t>
  </si>
  <si>
    <t>LX-0045-04-RF0415</t>
  </si>
  <si>
    <t>MCVEY HALL  - Roof RF415</t>
  </si>
  <si>
    <t>LX-0045-04-RF0416</t>
  </si>
  <si>
    <t>MCVEY HALL  - Roof RF416</t>
  </si>
  <si>
    <t>LX-0045-04-RF0417</t>
  </si>
  <si>
    <t>MCVEY HALL  - Roof RF417</t>
  </si>
  <si>
    <t>LX-0045-04-RF0418</t>
  </si>
  <si>
    <t>MCVEY HALL  - Roof RF418</t>
  </si>
  <si>
    <t>LX-0045-04-RF0419</t>
  </si>
  <si>
    <t>MCVEY HALL  - Roof RF419</t>
  </si>
  <si>
    <t>LX-0045-04-RF0420</t>
  </si>
  <si>
    <t>MCVEY HALL  - Roof RF420</t>
  </si>
  <si>
    <t>LX-0045-04-RF0421</t>
  </si>
  <si>
    <t>MCVEY HALL  - Roof RF421</t>
  </si>
  <si>
    <t>LX-0045-04-RF0422</t>
  </si>
  <si>
    <t>MCVEY HALL  - Roof RF422</t>
  </si>
  <si>
    <t>LX-0045-04-RF0423</t>
  </si>
  <si>
    <t>MCVEY HALL  - Roof RF423</t>
  </si>
  <si>
    <t>Changes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</si>
</sst>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25" fillId="0" borderId="0" xfId="0" applyFont="1" applyFill="1" applyProtection="1">
      <protection locked="0"/>
    </xf>
    <xf numFmtId="49" fontId="0" fillId="0" borderId="0" xfId="0" applyNumberFormat="1" applyFont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 wrapText="1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Fill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D23" sqref="D23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19.140625" style="16" customWidth="1"/>
    <col min="8" max="8" width="18.5703125" style="16" customWidth="1"/>
    <col min="9" max="9" width="34.570312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82" t="s">
        <v>74</v>
      </c>
      <c r="C1" s="82"/>
      <c r="F1" s="66" t="s">
        <v>10</v>
      </c>
      <c r="G1" s="18">
        <v>42299</v>
      </c>
      <c r="J1" s="68" t="s">
        <v>34</v>
      </c>
      <c r="K1" s="68" t="s">
        <v>35</v>
      </c>
      <c r="L1" s="19"/>
      <c r="M1" s="19"/>
      <c r="N1" s="19"/>
      <c r="O1" s="20" t="s">
        <v>36</v>
      </c>
      <c r="P1" s="21" t="s">
        <v>48</v>
      </c>
    </row>
    <row r="2" spans="1:16" ht="16.5" thickBot="1" x14ac:dyDescent="0.3">
      <c r="A2" s="65" t="s">
        <v>8</v>
      </c>
      <c r="B2" s="83" t="str">
        <f>VLOOKUP(B1,BuildingList!A:B,2,FALSE)</f>
        <v>McVey Hall</v>
      </c>
      <c r="C2" s="83"/>
      <c r="F2" s="67" t="s">
        <v>12</v>
      </c>
      <c r="G2" s="22" t="s">
        <v>75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ht="21" x14ac:dyDescent="0.35">
      <c r="C3" s="75"/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37</v>
      </c>
      <c r="K5" s="71" t="s">
        <v>38</v>
      </c>
      <c r="L5" s="71" t="s">
        <v>39</v>
      </c>
      <c r="M5" s="71" t="s">
        <v>40</v>
      </c>
      <c r="N5" s="71" t="s">
        <v>38</v>
      </c>
      <c r="O5" s="71" t="s">
        <v>39</v>
      </c>
    </row>
    <row r="6" spans="1:16" s="42" customFormat="1" ht="15.75" thickTop="1" x14ac:dyDescent="0.25">
      <c r="A6" s="76"/>
      <c r="B6" s="76"/>
      <c r="I6" s="42" t="s">
        <v>96</v>
      </c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2" customFormat="1" x14ac:dyDescent="0.25">
      <c r="A7" s="76"/>
      <c r="B7" s="76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2" customFormat="1" x14ac:dyDescent="0.25">
      <c r="A8" s="76"/>
      <c r="B8" s="76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2" customFormat="1" x14ac:dyDescent="0.25">
      <c r="A9" s="77"/>
      <c r="B9" s="76"/>
      <c r="E9" s="78"/>
      <c r="F9" s="78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2" customFormat="1" x14ac:dyDescent="0.25">
      <c r="A10" s="79"/>
      <c r="B10" s="76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2" customFormat="1" x14ac:dyDescent="0.25">
      <c r="A11" s="79"/>
      <c r="B11" s="76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2" customFormat="1" x14ac:dyDescent="0.25">
      <c r="A12" s="79"/>
      <c r="B12" s="76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2" customFormat="1" x14ac:dyDescent="0.25">
      <c r="A13" s="79"/>
      <c r="B13" s="76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2" customFormat="1" x14ac:dyDescent="0.25">
      <c r="A14" s="79"/>
      <c r="B14" s="76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2" customFormat="1" x14ac:dyDescent="0.25">
      <c r="A15" s="79"/>
      <c r="B15" s="76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2" customFormat="1" x14ac:dyDescent="0.25">
      <c r="A16" s="79"/>
      <c r="B16" s="76"/>
      <c r="J16" s="59" t="str">
        <f>IF(G16="No Change","N/A",IF(G16="New Tag Required",Lookup!F:F,IF(G16="Remove Old Tag",Lookup!F:F,IF(G16="N/A","N/A",""))))</f>
        <v/>
      </c>
      <c r="K16" s="62"/>
      <c r="M16" s="59" t="str">
        <f>IF(H16="No Change","N/A",IF(H16="New Tag Required",Lookup!F:F,IF(H16="Remove Old Sign",Lookup!F:F,IF(H16="N/A","N/A",""))))</f>
        <v/>
      </c>
      <c r="N16" s="62"/>
    </row>
    <row r="17" spans="1:15" s="41" customFormat="1" x14ac:dyDescent="0.25">
      <c r="A17" s="61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2"/>
      <c r="L17" s="42"/>
      <c r="M17" s="59" t="str">
        <f>IF(H17="No Change","N/A",IF(H17="New Tag Required",Lookup!F:F,IF(H17="Remove Old Sign",Lookup!F:F,IF(H17="N/A","N/A",""))))</f>
        <v/>
      </c>
      <c r="N17" s="62"/>
      <c r="O17" s="42"/>
    </row>
    <row r="18" spans="1:15" s="41" customFormat="1" x14ac:dyDescent="0.25">
      <c r="A18" s="61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2"/>
      <c r="L18" s="42"/>
      <c r="M18" s="59" t="str">
        <f>IF(H18="No Change","N/A",IF(H18="New Tag Required",Lookup!F:F,IF(H18="Remove Old Sign",Lookup!F:F,IF(H18="N/A","N/A",""))))</f>
        <v/>
      </c>
      <c r="N18" s="62"/>
      <c r="O18" s="42"/>
    </row>
    <row r="19" spans="1:15" s="41" customFormat="1" x14ac:dyDescent="0.25">
      <c r="A19" s="61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2"/>
      <c r="L19" s="42"/>
      <c r="M19" s="59" t="str">
        <f>IF(H19="No Change","N/A",IF(H19="New Tag Required",Lookup!F:F,IF(H19="Remove Old Sign",Lookup!F:F,IF(H19="N/A","N/A",""))))</f>
        <v/>
      </c>
      <c r="N19" s="62"/>
      <c r="O19" s="42"/>
    </row>
    <row r="20" spans="1:15" s="41" customFormat="1" x14ac:dyDescent="0.25">
      <c r="A20" s="61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2"/>
      <c r="L20" s="42"/>
      <c r="M20" s="59" t="str">
        <f>IF(H20="No Change","N/A",IF(H20="New Tag Required",Lookup!F:F,IF(H20="Remove Old Sign",Lookup!F:F,IF(H20="N/A","N/A",""))))</f>
        <v/>
      </c>
      <c r="N20" s="62"/>
      <c r="O20" s="42"/>
    </row>
    <row r="21" spans="1:15" s="41" customFormat="1" x14ac:dyDescent="0.25">
      <c r="A21" s="61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2"/>
      <c r="L21" s="42"/>
      <c r="M21" s="59" t="str">
        <f>IF(H21="No Change","N/A",IF(H21="New Tag Required",Lookup!F:F,IF(H21="Remove Old Sign",Lookup!F:F,IF(H21="N/A","N/A",""))))</f>
        <v/>
      </c>
      <c r="N21" s="62"/>
      <c r="O21" s="42"/>
    </row>
    <row r="22" spans="1:15" s="41" customFormat="1" x14ac:dyDescent="0.25">
      <c r="A22" s="61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2"/>
      <c r="L22" s="42"/>
      <c r="M22" s="59" t="str">
        <f>IF(H22="No Change","N/A",IF(H22="New Tag Required",Lookup!F:F,IF(H22="Remove Old Sign",Lookup!F:F,IF(H22="N/A","N/A",""))))</f>
        <v/>
      </c>
      <c r="N22" s="62"/>
      <c r="O22" s="42"/>
    </row>
    <row r="23" spans="1:15" s="41" customFormat="1" x14ac:dyDescent="0.25">
      <c r="A23" s="61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3"/>
      <c r="M23" s="59" t="str">
        <f>IF(H23="No Change","N/A",IF(H23="New Tag Required",Lookup!F:F,IF(H23="Remove Old Sign",Lookup!F:F,IF(H23="N/A","N/A",""))))</f>
        <v/>
      </c>
      <c r="N23" s="62"/>
      <c r="O23" s="42"/>
    </row>
    <row r="24" spans="1:15" s="41" customFormat="1" x14ac:dyDescent="0.25">
      <c r="A24" s="61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3"/>
      <c r="M24" s="59" t="str">
        <f>IF(H24="No Change","N/A",IF(H24="New Tag Required",Lookup!F:F,IF(H24="Remove Old Sign",Lookup!F:F,IF(H24="N/A","N/A",""))))</f>
        <v/>
      </c>
      <c r="N24" s="62"/>
      <c r="O24" s="42"/>
    </row>
    <row r="25" spans="1:15" s="41" customFormat="1" x14ac:dyDescent="0.25">
      <c r="A25" s="61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3"/>
      <c r="M25" s="59" t="str">
        <f>IF(H25="No Change","N/A",IF(H25="New Tag Required",Lookup!F:F,IF(H25="Remove Old Sign",Lookup!F:F,IF(H25="N/A","N/A",""))))</f>
        <v/>
      </c>
      <c r="N25" s="63"/>
    </row>
    <row r="26" spans="1:15" s="41" customFormat="1" x14ac:dyDescent="0.25">
      <c r="A26" s="61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3"/>
      <c r="M26" s="59" t="str">
        <f>IF(H26="No Change","N/A",IF(H26="New Tag Required",Lookup!F:F,IF(H26="Remove Old Sign",Lookup!F:F,IF(H26="N/A","N/A",""))))</f>
        <v/>
      </c>
      <c r="N26" s="63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3"/>
      <c r="M27" s="59" t="str">
        <f>IF(H27="No Change","N/A",IF(H27="New Tag Required",Lookup!F:F,IF(H27="Remove Old Sign",Lookup!F:F,IF(H27="N/A","N/A",""))))</f>
        <v/>
      </c>
      <c r="N27" s="63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3"/>
      <c r="M28" s="59" t="str">
        <f>IF(H28="No Change","N/A",IF(H28="New Tag Required",Lookup!F:F,IF(H28="Remove Old Sign",Lookup!F:F,IF(H28="N/A","N/A",""))))</f>
        <v/>
      </c>
      <c r="N28" s="63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3"/>
      <c r="M29" s="59" t="str">
        <f>IF(H29="No Change","N/A",IF(H29="New Tag Required",Lookup!F:F,IF(H29="Remove Old Sign",Lookup!F:F,IF(H29="N/A","N/A",""))))</f>
        <v/>
      </c>
      <c r="N29" s="63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2" t="s">
        <v>46</v>
      </c>
      <c r="H34" s="73" t="s">
        <v>47</v>
      </c>
      <c r="J34" s="74" t="s">
        <v>41</v>
      </c>
      <c r="K34" s="10"/>
      <c r="L34" s="10"/>
      <c r="M34" s="74" t="s">
        <v>42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45" priority="124" operator="containsText" text="New Tag Required">
      <formula>NOT(ISERROR(SEARCH("New Tag Required",G40)))</formula>
    </cfRule>
  </conditionalFormatting>
  <conditionalFormatting sqref="D40:D100 D6 D8 D10 D12 D14">
    <cfRule type="containsText" dxfId="44" priority="123" operator="containsText" text="Yes">
      <formula>NOT(ISERROR(SEARCH("Yes",D6)))</formula>
    </cfRule>
  </conditionalFormatting>
  <conditionalFormatting sqref="H40:H100 H201:H422">
    <cfRule type="containsText" dxfId="43" priority="111" operator="containsText" text="New Sign Required">
      <formula>NOT(ISERROR(SEARCH("New Sign Required",H40)))</formula>
    </cfRule>
  </conditionalFormatting>
  <conditionalFormatting sqref="G40:G100">
    <cfRule type="containsText" dxfId="42" priority="110" operator="containsText" text="Action Required">
      <formula>NOT(ISERROR(SEARCH("Action Required",G40)))</formula>
    </cfRule>
  </conditionalFormatting>
  <conditionalFormatting sqref="H40:H100">
    <cfRule type="containsText" dxfId="41" priority="109" operator="containsText" text="Action Required">
      <formula>NOT(ISERROR(SEARCH("Action Required",H40)))</formula>
    </cfRule>
  </conditionalFormatting>
  <conditionalFormatting sqref="G36:G39 G6:G33">
    <cfRule type="containsText" dxfId="40" priority="51" operator="containsText" text="New Tag Required">
      <formula>NOT(ISERROR(SEARCH("New Tag Required",G6)))</formula>
    </cfRule>
  </conditionalFormatting>
  <conditionalFormatting sqref="D16:D39">
    <cfRule type="containsText" dxfId="39" priority="50" operator="containsText" text="Yes">
      <formula>NOT(ISERROR(SEARCH("Yes",D16)))</formula>
    </cfRule>
  </conditionalFormatting>
  <conditionalFormatting sqref="H36:H39 H6:H33">
    <cfRule type="containsText" dxfId="38" priority="49" operator="containsText" text="New Sign Required">
      <formula>NOT(ISERROR(SEARCH("New Sign Required",H6)))</formula>
    </cfRule>
  </conditionalFormatting>
  <conditionalFormatting sqref="G36:G39 G6:G33">
    <cfRule type="containsText" dxfId="37" priority="48" operator="containsText" text="Action Required">
      <formula>NOT(ISERROR(SEARCH("Action Required",G6)))</formula>
    </cfRule>
  </conditionalFormatting>
  <conditionalFormatting sqref="H36:H39 H6:H33">
    <cfRule type="containsText" dxfId="36" priority="47" operator="containsText" text="Action Required">
      <formula>NOT(ISERROR(SEARCH("Action Required",H6)))</formula>
    </cfRule>
  </conditionalFormatting>
  <conditionalFormatting sqref="G6:G15">
    <cfRule type="containsText" dxfId="35" priority="46" operator="containsText" text="New Tag Required">
      <formula>NOT(ISERROR(SEARCH("New Tag Required",G6)))</formula>
    </cfRule>
  </conditionalFormatting>
  <conditionalFormatting sqref="D6 D8 D10 D12 D14">
    <cfRule type="containsText" dxfId="34" priority="45" operator="containsText" text="Yes">
      <formula>NOT(ISERROR(SEARCH("Yes",D6)))</formula>
    </cfRule>
  </conditionalFormatting>
  <conditionalFormatting sqref="G6:G15">
    <cfRule type="containsText" dxfId="33" priority="44" operator="containsText" text="Action Required">
      <formula>NOT(ISERROR(SEARCH("Action Required",G6)))</formula>
    </cfRule>
  </conditionalFormatting>
  <conditionalFormatting sqref="D101:D200">
    <cfRule type="containsText" dxfId="32" priority="43" operator="containsText" text="Yes">
      <formula>NOT(ISERROR(SEARCH("Yes",D101)))</formula>
    </cfRule>
  </conditionalFormatting>
  <conditionalFormatting sqref="H101:H200">
    <cfRule type="containsText" dxfId="31" priority="42" operator="containsText" text="New Sign Required">
      <formula>NOT(ISERROR(SEARCH("New Sign Required",H101)))</formula>
    </cfRule>
  </conditionalFormatting>
  <conditionalFormatting sqref="G101:G200">
    <cfRule type="containsText" dxfId="30" priority="41" operator="containsText" text="Action Required">
      <formula>NOT(ISERROR(SEARCH("Action Required",G101)))</formula>
    </cfRule>
  </conditionalFormatting>
  <conditionalFormatting sqref="H101:H200">
    <cfRule type="containsText" dxfId="29" priority="40" operator="containsText" text="Action Required">
      <formula>NOT(ISERROR(SEARCH("Action Required",H101)))</formula>
    </cfRule>
  </conditionalFormatting>
  <conditionalFormatting sqref="J2:N2">
    <cfRule type="cellIs" dxfId="27" priority="17" operator="notEqual">
      <formula>0</formula>
    </cfRule>
  </conditionalFormatting>
  <conditionalFormatting sqref="J6:J32">
    <cfRule type="cellIs" dxfId="26" priority="16" operator="equal">
      <formula>0</formula>
    </cfRule>
  </conditionalFormatting>
  <conditionalFormatting sqref="M6:M32">
    <cfRule type="cellIs" dxfId="25" priority="15" operator="equal">
      <formula>0</formula>
    </cfRule>
  </conditionalFormatting>
  <conditionalFormatting sqref="J6:J32 M6:M32">
    <cfRule type="cellIs" dxfId="24" priority="12" operator="equal">
      <formula>"In Progress"</formula>
    </cfRule>
    <cfRule type="cellIs" dxfId="23" priority="13" operator="equal">
      <formula>"Log Issues"</formula>
    </cfRule>
    <cfRule type="cellIs" dxfId="22" priority="14" operator="equal">
      <formula>"N/A"</formula>
    </cfRule>
  </conditionalFormatting>
  <conditionalFormatting sqref="K6:L15">
    <cfRule type="expression" dxfId="21" priority="11">
      <formula>$J6="Log Issues"</formula>
    </cfRule>
  </conditionalFormatting>
  <conditionalFormatting sqref="N6:N15">
    <cfRule type="expression" dxfId="20" priority="10">
      <formula>$M6="Log Issues"</formula>
    </cfRule>
  </conditionalFormatting>
  <conditionalFormatting sqref="H1:H1048576">
    <cfRule type="containsText" dxfId="19" priority="4" operator="containsText" text="Remove Old Sign">
      <formula>NOT(ISERROR(SEARCH("Remove Old Sign",H1)))</formula>
    </cfRule>
    <cfRule type="containsText" dxfId="18" priority="5" operator="containsText" text="Move Sign to New Location">
      <formula>NOT(ISERROR(SEARCH("Move Sign to New Location",H1)))</formula>
    </cfRule>
  </conditionalFormatting>
  <conditionalFormatting sqref="G1:G1048576">
    <cfRule type="containsText" dxfId="17" priority="3" operator="containsText" text="Remove Old Tag">
      <formula>NOT(ISERROR(SEARCH("Remove Old Tag",G1)))</formula>
    </cfRule>
  </conditionalFormatting>
  <conditionalFormatting sqref="D7 D9 D11 D13 D15">
    <cfRule type="containsText" dxfId="4" priority="2" operator="containsText" text="Yes">
      <formula>NOT(ISERROR(SEARCH("Yes",D7)))</formula>
    </cfRule>
  </conditionalFormatting>
  <conditionalFormatting sqref="D7 D9 D11 D13 D15">
    <cfRule type="containsText" dxfId="2" priority="1" operator="containsText" text="Yes">
      <formula>NOT(ISERROR(SEARCH("Yes",D7)))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zoomScale="90" zoomScaleNormal="90" workbookViewId="0">
      <selection activeCell="A6" sqref="A6:XFD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0045</v>
      </c>
      <c r="C1" s="39"/>
      <c r="D1" s="17" t="s">
        <v>10</v>
      </c>
      <c r="E1" s="40">
        <f>'KD Changes'!G1</f>
        <v>42299</v>
      </c>
    </row>
    <row r="2" spans="1:10" ht="15" customHeight="1" x14ac:dyDescent="0.25">
      <c r="A2" s="43" t="s">
        <v>8</v>
      </c>
      <c r="B2" s="44" t="str">
        <f>VLOOKUP(B1,[1]BuildingList!A:B,2,FALSE)</f>
        <v>McVey Hall</v>
      </c>
      <c r="C2" s="45"/>
      <c r="D2" s="46" t="s">
        <v>12</v>
      </c>
      <c r="E2" s="47" t="str">
        <f>'KD Changes'!G2</f>
        <v>Maureen Dreckman</v>
      </c>
    </row>
    <row r="5" spans="1:10" s="29" customFormat="1" ht="24" customHeight="1" thickBot="1" x14ac:dyDescent="0.3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.75" thickTop="1" x14ac:dyDescent="0.25">
      <c r="A6" s="80" t="s">
        <v>76</v>
      </c>
      <c r="B6" s="81" t="s">
        <v>77</v>
      </c>
      <c r="C6" s="41" t="s">
        <v>66</v>
      </c>
      <c r="G6" s="29"/>
      <c r="H6" s="29"/>
      <c r="I6" s="41"/>
      <c r="J6" s="41"/>
    </row>
    <row r="7" spans="1:10" ht="15" customHeight="1" x14ac:dyDescent="0.25">
      <c r="A7" s="80" t="s">
        <v>78</v>
      </c>
      <c r="B7" s="81" t="s">
        <v>79</v>
      </c>
      <c r="C7" s="41" t="s">
        <v>66</v>
      </c>
      <c r="G7" s="29"/>
      <c r="H7" s="29"/>
      <c r="I7" s="41"/>
      <c r="J7" s="41"/>
    </row>
    <row r="8" spans="1:10" x14ac:dyDescent="0.25">
      <c r="A8" s="80" t="s">
        <v>80</v>
      </c>
      <c r="B8" s="81" t="s">
        <v>81</v>
      </c>
      <c r="C8" s="41" t="s">
        <v>66</v>
      </c>
      <c r="G8" s="29"/>
      <c r="H8" s="29"/>
      <c r="I8" s="41"/>
      <c r="J8" s="41"/>
    </row>
    <row r="9" spans="1:10" x14ac:dyDescent="0.25">
      <c r="A9" s="80" t="s">
        <v>82</v>
      </c>
      <c r="B9" s="81" t="s">
        <v>83</v>
      </c>
      <c r="C9" s="41" t="s">
        <v>66</v>
      </c>
      <c r="F9" s="50"/>
      <c r="G9" s="29"/>
      <c r="H9" s="29"/>
    </row>
    <row r="10" spans="1:10" x14ac:dyDescent="0.25">
      <c r="A10" s="80" t="s">
        <v>84</v>
      </c>
      <c r="B10" s="81" t="s">
        <v>85</v>
      </c>
      <c r="C10" s="41" t="s">
        <v>66</v>
      </c>
      <c r="F10" s="50"/>
      <c r="G10" s="29"/>
      <c r="H10" s="29"/>
    </row>
    <row r="11" spans="1:10" x14ac:dyDescent="0.25">
      <c r="A11" s="80" t="s">
        <v>86</v>
      </c>
      <c r="B11" s="81" t="s">
        <v>87</v>
      </c>
      <c r="C11" s="41" t="s">
        <v>66</v>
      </c>
      <c r="F11" s="50"/>
      <c r="G11" s="29"/>
      <c r="H11" s="29"/>
    </row>
    <row r="12" spans="1:10" x14ac:dyDescent="0.25">
      <c r="A12" s="80" t="s">
        <v>88</v>
      </c>
      <c r="B12" s="81" t="s">
        <v>89</v>
      </c>
      <c r="C12" s="41" t="s">
        <v>66</v>
      </c>
      <c r="F12" s="50"/>
      <c r="G12" s="29"/>
      <c r="H12" s="29"/>
    </row>
    <row r="13" spans="1:10" x14ac:dyDescent="0.25">
      <c r="A13" s="80" t="s">
        <v>90</v>
      </c>
      <c r="B13" s="81" t="s">
        <v>91</v>
      </c>
      <c r="C13" s="41" t="s">
        <v>66</v>
      </c>
      <c r="F13" s="50"/>
      <c r="G13" s="29"/>
      <c r="H13" s="29"/>
    </row>
    <row r="14" spans="1:10" x14ac:dyDescent="0.25">
      <c r="A14" s="80" t="s">
        <v>92</v>
      </c>
      <c r="B14" s="81" t="s">
        <v>93</v>
      </c>
      <c r="C14" s="41" t="s">
        <v>66</v>
      </c>
      <c r="F14" s="50"/>
      <c r="G14" s="29"/>
      <c r="H14" s="29"/>
    </row>
    <row r="15" spans="1:10" x14ac:dyDescent="0.25">
      <c r="A15" s="80" t="s">
        <v>94</v>
      </c>
      <c r="B15" s="81" t="s">
        <v>95</v>
      </c>
      <c r="C15" s="41" t="s">
        <v>66</v>
      </c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1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9"/>
      <c r="E30" s="50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50"/>
    </row>
    <row r="39" spans="1:8" x14ac:dyDescent="0.25">
      <c r="A39" s="49"/>
      <c r="E39" s="50"/>
      <c r="F39" s="50"/>
      <c r="G39" s="50"/>
    </row>
    <row r="40" spans="1:8" x14ac:dyDescent="0.25">
      <c r="A40" s="52"/>
      <c r="E40" s="50"/>
      <c r="F40" s="53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4"/>
      <c r="G42" s="50"/>
    </row>
    <row r="43" spans="1:8" x14ac:dyDescent="0.25">
      <c r="A43" s="49"/>
      <c r="E43" s="50"/>
      <c r="F43" s="53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55"/>
      <c r="E45" s="50"/>
      <c r="F45" s="50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C49" s="42"/>
      <c r="E49" s="50"/>
      <c r="F49" s="51"/>
      <c r="G49" s="50"/>
    </row>
    <row r="50" spans="1:7" x14ac:dyDescent="0.25">
      <c r="A50" s="55"/>
      <c r="C50" s="42"/>
      <c r="E50" s="50"/>
      <c r="F50" s="50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49"/>
      <c r="C52" s="42"/>
      <c r="E52" s="50"/>
      <c r="F52" s="50"/>
      <c r="G52" s="50"/>
    </row>
    <row r="53" spans="1:7" x14ac:dyDescent="0.25">
      <c r="A53" s="49"/>
      <c r="C53" s="42"/>
    </row>
    <row r="54" spans="1:7" x14ac:dyDescent="0.25"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198" spans="3:3" x14ac:dyDescent="0.25">
      <c r="C198" s="41" t="s">
        <v>29</v>
      </c>
    </row>
  </sheetData>
  <sheetProtection insertRows="0" deleteRows="0" selectLockedCells="1"/>
  <conditionalFormatting sqref="G38:G51">
    <cfRule type="containsText" dxfId="16" priority="16" operator="containsText" text="New Tag Required">
      <formula>NOT(ISERROR(SEARCH("New Tag Required",G38)))</formula>
    </cfRule>
  </conditionalFormatting>
  <conditionalFormatting sqref="D48:D97">
    <cfRule type="containsText" dxfId="15" priority="15" operator="containsText" text="Yes">
      <formula>NOT(ISERROR(SEARCH("Yes",D48)))</formula>
    </cfRule>
  </conditionalFormatting>
  <conditionalFormatting sqref="H38:H97 H198:H419">
    <cfRule type="containsText" dxfId="14" priority="14" operator="containsText" text="New Sign Required">
      <formula>NOT(ISERROR(SEARCH("New Sign Required",H38)))</formula>
    </cfRule>
  </conditionalFormatting>
  <conditionalFormatting sqref="G38:G97">
    <cfRule type="containsText" dxfId="13" priority="13" operator="containsText" text="Action Required">
      <formula>NOT(ISERROR(SEARCH("Action Required",G38)))</formula>
    </cfRule>
  </conditionalFormatting>
  <conditionalFormatting sqref="H38:H97">
    <cfRule type="containsText" dxfId="12" priority="12" operator="containsText" text="Action Required">
      <formula>NOT(ISERROR(SEARCH("Action Required",H38)))</formula>
    </cfRule>
  </conditionalFormatting>
  <conditionalFormatting sqref="D98:D197">
    <cfRule type="containsText" dxfId="11" priority="7" operator="containsText" text="Yes">
      <formula>NOT(ISERROR(SEARCH("Yes",D98)))</formula>
    </cfRule>
  </conditionalFormatting>
  <conditionalFormatting sqref="H98:H197">
    <cfRule type="containsText" dxfId="10" priority="6" operator="containsText" text="New Sign Required">
      <formula>NOT(ISERROR(SEARCH("New Sign Required",H98)))</formula>
    </cfRule>
  </conditionalFormatting>
  <conditionalFormatting sqref="G98:G197">
    <cfRule type="containsText" dxfId="9" priority="5" operator="containsText" text="Action Required">
      <formula>NOT(ISERROR(SEARCH("Action Required",G98)))</formula>
    </cfRule>
  </conditionalFormatting>
  <conditionalFormatting sqref="H98:H197">
    <cfRule type="containsText" dxfId="8" priority="4" operator="containsText" text="Action Required">
      <formula>NOT(ISERROR(SEARCH("Action Required",H98)))</formula>
    </cfRule>
  </conditionalFormatting>
  <conditionalFormatting sqref="H1:H4 H38:H1048576 G5:G37">
    <cfRule type="containsText" dxfId="7" priority="2" operator="containsText" text="Remove Old Sign">
      <formula>NOT(ISERROR(SEARCH("Remove Old Sign",G1)))</formula>
    </cfRule>
    <cfRule type="containsText" dxfId="6" priority="3" operator="containsText" text="Move Sign to New Location">
      <formula>NOT(ISERROR(SEARCH("Move Sign to New Location",G1)))</formula>
    </cfRule>
  </conditionalFormatting>
  <conditionalFormatting sqref="G38:G1048576 G3:G4 E1:E2 F5:F8">
    <cfRule type="containsText" dxfId="5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8:D72">
      <formula1>YesNo</formula1>
    </dataValidation>
    <dataValidation type="list" allowBlank="1" showInputMessage="1" showErrorMessage="1" sqref="H198:H40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C49:C197</xm:sqref>
        </x14:dataValidation>
        <x14:dataValidation type="list" allowBlank="1" showInputMessage="1" showErrorMessage="1">
          <x14:formula1>
            <xm:f>[1]Lookup!#REF!</xm:f>
          </x14:formula1>
          <xm:sqref>G38:H197</xm:sqref>
        </x14:dataValidation>
        <x14:dataValidation type="list" allowBlank="1" showInputMessage="1" showErrorMessage="1">
          <x14:formula1>
            <xm:f>Lookup!$G$1:$G$5</xm:f>
          </x14:formula1>
          <xm:sqref>C6:C15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15" sqref="D15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25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25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25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25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25">
      <c r="C6" t="s">
        <v>59</v>
      </c>
      <c r="D6" s="8" t="s">
        <v>57</v>
      </c>
      <c r="E6" s="7" t="s">
        <v>33</v>
      </c>
    </row>
    <row r="7" spans="1:7" x14ac:dyDescent="0.25">
      <c r="C7" t="s">
        <v>75</v>
      </c>
      <c r="E7" s="7" t="s">
        <v>28</v>
      </c>
    </row>
    <row r="8" spans="1:7" x14ac:dyDescent="0.25">
      <c r="E8" s="7" t="s">
        <v>72</v>
      </c>
    </row>
    <row r="9" spans="1:7" x14ac:dyDescent="0.25">
      <c r="E9" s="7" t="s">
        <v>30</v>
      </c>
    </row>
    <row r="10" spans="1:7" s="1" customFormat="1" x14ac:dyDescent="0.25">
      <c r="E10" s="36" t="s">
        <v>49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52</v>
      </c>
    </row>
    <row r="15" spans="1:7" x14ac:dyDescent="0.25">
      <c r="E15" s="36" t="s">
        <v>50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48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25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25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25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25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25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25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25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25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25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25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25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25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25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25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25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25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25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25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25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25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25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25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25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25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25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25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25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25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25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25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25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25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25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25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25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25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25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25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25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25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25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25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25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25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25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25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25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25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25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25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25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25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25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25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25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25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25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25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25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25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25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25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25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25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25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25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25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25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25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25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25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25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25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25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25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25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25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25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25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25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25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25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25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25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25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25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25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25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25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25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25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25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25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25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25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25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25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25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25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25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25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25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25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25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25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25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25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25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25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25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25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25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25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25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25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25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25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25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25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25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25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25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25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25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25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25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25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25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25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25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25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25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25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25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25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25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25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25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25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25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25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25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25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25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25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25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25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25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25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25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25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25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25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25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25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25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25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25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25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25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25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25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25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25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25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25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25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25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25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25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25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25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25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25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25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25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25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25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25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25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25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25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25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25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25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25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25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25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25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25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25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25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25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25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25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25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25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25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25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25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25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25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25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25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25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25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25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25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25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25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25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25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25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25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25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25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25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25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25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25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25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25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25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25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25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25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25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25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25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25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25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25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25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25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25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25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25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25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25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25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25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25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25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25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25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25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25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25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25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25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25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25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25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25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25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25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25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25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25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25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25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25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25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25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25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25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25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25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25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25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25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25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25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25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25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25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25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25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25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25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25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25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25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25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25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25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25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25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25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25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25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25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25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25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25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25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25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25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25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25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25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25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25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25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25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25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25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25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25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2015-10-26T14:52:35Z</dcterms:modified>
</cp:coreProperties>
</file>