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34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5" i="1" l="1"/>
  <c r="J15" i="1"/>
  <c r="M13" i="1"/>
  <c r="J13" i="1"/>
  <c r="M12" i="1"/>
  <c r="J12" i="1"/>
  <c r="J7" i="1" l="1"/>
  <c r="E2" i="4" l="1"/>
  <c r="E1" i="4"/>
  <c r="B1" i="4"/>
  <c r="B2" i="4" l="1"/>
  <c r="M8" i="1" l="1"/>
  <c r="M10" i="1"/>
  <c r="M9" i="1"/>
  <c r="M11" i="1"/>
  <c r="M14" i="1"/>
  <c r="M6" i="1"/>
  <c r="M16" i="1"/>
  <c r="M17" i="1"/>
  <c r="M18" i="1"/>
  <c r="M19" i="1"/>
  <c r="M20" i="1"/>
  <c r="M21" i="1"/>
  <c r="M22" i="1"/>
  <c r="M23" i="1"/>
  <c r="M7" i="1"/>
  <c r="J8" i="1"/>
  <c r="J10" i="1"/>
  <c r="J9" i="1"/>
  <c r="J11" i="1"/>
  <c r="J14" i="1"/>
  <c r="J6" i="1"/>
  <c r="J16" i="1"/>
  <c r="J17" i="1"/>
  <c r="J18" i="1"/>
  <c r="J19" i="1"/>
  <c r="J20" i="1"/>
  <c r="J21" i="1"/>
  <c r="J22" i="1"/>
  <c r="J23" i="1"/>
  <c r="H26" i="1" l="1"/>
  <c r="G26" i="1"/>
  <c r="M26" i="1" l="1"/>
  <c r="K2" i="1" s="1"/>
  <c r="J2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<sst xmlns="http://schemas.openxmlformats.org/spreadsheetml/2006/main" count="173" uniqueCount="99">
  <si>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</si>
  <si>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</si>
  <si>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</si>
  <si>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</si>
  <si>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</si>
  <si>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</si>
  <si>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</si>
  <si>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</si>
  <si>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</si>
  <si>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</si>
  <si>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</si>
  <si>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</si>
  <si>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</si>
  <si>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</si>
  <si>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</si>
  <si>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</si>
  <si>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</si>
  <si>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</si>
  <si>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</si>
  <si>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</si>
  <si>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</si>
  <si>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</si>
  <si>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</si>
  <si>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</si>
  <si>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</si>
  <si>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</si>
  <si>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</si>
  <si>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</si>
  <si>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</si>
  <si>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</si>
  <si>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</si>
  <si>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</si>
  <si>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</si>
  <si>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</si>
  <si>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</si>
  <si>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</si>
  <si>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</si>
  <si>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</si>
  <si>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</si>
  <si>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</si>
  <si>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</si>
  <si>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</si>
  <si>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</si>
  <si>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</si>
  <si>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</si>
  <si>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</si>
  <si>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</si>
  <si>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</si>
  <si>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</si>
  <si>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</si>
  <si>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</si>
  <si>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</si>
  <si>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</si>
  <si>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</si>
  <si>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</si>
  <si>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</si>
  <si>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</si>
  <si>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</si>
  <si>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</si>
  <si>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</si>
  <si>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</si>
  <si>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</si>
  <si>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</si>
  <si>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</si>
  <si>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</si>
  <si>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</si>
  <si>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</si>
  <si>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</si>
  <si>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</si>
  <si>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</si>
  <si>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</si>
  <si>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</si>
  <si>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</si>
  <si>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0034</t>
  </si>
  <si>
    <t>125</t>
  </si>
  <si>
    <t>125A</t>
  </si>
  <si>
    <t>125F</t>
  </si>
  <si>
    <t>125E</t>
  </si>
  <si>
    <t>125C</t>
  </si>
  <si>
    <t>125B</t>
  </si>
  <si>
    <t>125D</t>
  </si>
  <si>
    <t>125H</t>
  </si>
  <si>
    <t>125G</t>
  </si>
  <si>
    <t>100B</t>
  </si>
  <si>
    <t>01</t>
  </si>
  <si>
    <t>-</t>
  </si>
  <si>
    <t>verify if new sign required to match</t>
  </si>
  <si>
    <t>LX-0034-01-0125C</t>
  </si>
  <si>
    <t>LX-0034-01-0125D</t>
  </si>
  <si>
    <t>Business Econ Bldg 1st Flr Rm 125C</t>
  </si>
  <si>
    <t>Business Econ Bldg 1st Flr Rm 125D</t>
  </si>
  <si>
    <t>LX-0034-01-0125E</t>
  </si>
  <si>
    <t>LX-0034-01-0125F</t>
  </si>
  <si>
    <t>LX-0034-01-0125G</t>
  </si>
  <si>
    <t>Business Econ Bldg 1st Flr Rm 125E</t>
  </si>
  <si>
    <t>Business Econ Bldg 1st Flr Rm 125F</t>
  </si>
  <si>
    <t>Business Econ Bldg 1st Flr Rm 125G</t>
  </si>
  <si>
    <t>LX-0034-01-0125H</t>
  </si>
  <si>
    <t>Business Econ Bldg 1st Flr Rm 125H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</si>
</sst>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49" fontId="0" fillId="38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2"/>
  <sheetViews>
    <sheetView tabSelected="1" zoomScale="90" zoomScaleNormal="90" workbookViewId="0">
      <selection activeCell="C3" sqref="C3"/>
    </sheetView>
  </sheetViews>
  <sheetFormatPr defaultColWidth="9.1328125" defaultRowHeight="14.25" x14ac:dyDescent="0.45"/>
  <cols>
    <col min="1" max="1" width="12.59765625" style="48" bestFit="1" customWidth="1"/>
    <col min="2" max="2" width="7.3984375" style="26" bestFit="1" customWidth="1"/>
    <col min="3" max="3" width="24" style="16" customWidth="1"/>
    <col min="4" max="4" width="14.265625" style="16" bestFit="1" customWidth="1"/>
    <col min="5" max="5" width="8.3984375" style="16" bestFit="1" customWidth="1"/>
    <col min="6" max="6" width="13.265625" style="16" bestFit="1" customWidth="1"/>
    <col min="7" max="7" width="20.1328125" style="16" customWidth="1"/>
    <col min="8" max="8" width="18.59765625" style="16" customWidth="1"/>
    <col min="9" max="9" width="26.86328125" style="11" customWidth="1"/>
    <col min="10" max="14" width="9.1328125" style="16"/>
    <col min="15" max="15" width="11.59765625" style="16" customWidth="1"/>
    <col min="16" max="16384" width="9.1328125" style="16"/>
  </cols>
  <sheetData>
    <row r="1" spans="1:16" ht="71.650000000000006" x14ac:dyDescent="0.5">
      <c r="A1" s="65" t="s">
        <v>7</v>
      </c>
      <c r="B1" s="76" t="s">
        <v>73</v>
      </c>
      <c r="C1" s="76"/>
      <c r="F1" s="67" t="s">
        <v>10</v>
      </c>
      <c r="G1" s="18">
        <v>42941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149999999999999" thickBot="1" x14ac:dyDescent="0.5">
      <c r="A2" s="66" t="s">
        <v>8</v>
      </c>
      <c r="B2" s="77" t="str">
        <f>VLOOKUP(B1,BuildingList!A:B,2,FALSE)</f>
        <v>Carol Martin Gatton Business &amp; Economics Building</v>
      </c>
      <c r="C2" s="77"/>
      <c r="F2" s="68" t="s">
        <v>12</v>
      </c>
      <c r="G2" s="22" t="s">
        <v>69</v>
      </c>
      <c r="J2" s="15">
        <f>G26-J26</f>
        <v>8</v>
      </c>
      <c r="K2" s="15">
        <f>H26-M26</f>
        <v>8</v>
      </c>
      <c r="L2" s="23"/>
      <c r="M2" s="23"/>
      <c r="N2" s="23"/>
      <c r="O2" s="24"/>
      <c r="P2" s="25"/>
    </row>
    <row r="3" spans="1:16" x14ac:dyDescent="0.45">
      <c r="J3" s="11"/>
      <c r="K3" s="11"/>
      <c r="L3" s="11"/>
      <c r="M3" s="11"/>
      <c r="N3" s="11"/>
      <c r="O3" s="11"/>
    </row>
    <row r="4" spans="1:16" x14ac:dyDescent="0.45">
      <c r="J4" s="11"/>
      <c r="K4" s="11"/>
      <c r="L4" s="11"/>
      <c r="M4" s="11"/>
      <c r="N4" s="11"/>
      <c r="O4" s="11"/>
    </row>
    <row r="5" spans="1:16" s="29" customFormat="1" ht="43.15" thickBot="1" x14ac:dyDescent="0.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4.65" thickTop="1" x14ac:dyDescent="0.45">
      <c r="A6" s="63" t="s">
        <v>83</v>
      </c>
      <c r="B6" s="48" t="s">
        <v>84</v>
      </c>
      <c r="C6" s="42" t="s">
        <v>22</v>
      </c>
      <c r="D6" s="41" t="s">
        <v>5</v>
      </c>
      <c r="E6" s="50">
        <v>723</v>
      </c>
      <c r="F6" s="50">
        <v>719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45">
      <c r="A7" s="48" t="s">
        <v>74</v>
      </c>
      <c r="B7" s="48" t="s">
        <v>84</v>
      </c>
      <c r="C7" s="42" t="s">
        <v>22</v>
      </c>
      <c r="D7" s="41" t="s">
        <v>5</v>
      </c>
      <c r="E7" s="50">
        <v>394</v>
      </c>
      <c r="F7" s="50">
        <v>139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x14ac:dyDescent="0.45">
      <c r="A8" s="48" t="s">
        <v>75</v>
      </c>
      <c r="B8" s="48" t="s">
        <v>84</v>
      </c>
      <c r="C8" s="42" t="s">
        <v>22</v>
      </c>
      <c r="D8" s="41" t="s">
        <v>5</v>
      </c>
      <c r="E8" s="50">
        <v>948</v>
      </c>
      <c r="F8" s="50">
        <v>439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28.5" x14ac:dyDescent="0.45">
      <c r="A9" s="63" t="s">
        <v>79</v>
      </c>
      <c r="B9" s="48" t="s">
        <v>84</v>
      </c>
      <c r="C9" s="42" t="s">
        <v>30</v>
      </c>
      <c r="D9" s="41" t="s">
        <v>6</v>
      </c>
      <c r="E9" s="50">
        <v>8</v>
      </c>
      <c r="F9" s="50">
        <v>8</v>
      </c>
      <c r="G9" s="50" t="s">
        <v>2</v>
      </c>
      <c r="H9" s="41" t="s">
        <v>2</v>
      </c>
      <c r="I9" s="42" t="s">
        <v>86</v>
      </c>
      <c r="J9" s="59" t="str">
        <f>IF(G9="No Change","N/A",IF(G9="New Tag Required",Lookup!F:F,IF(G9="Remove Old Tag",Lookup!F:F,IF(G9="N/A","N/A",""))))</f>
        <v>N/A</v>
      </c>
      <c r="K9" s="60"/>
      <c r="L9" s="63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45">
      <c r="A10" s="61" t="s">
        <v>78</v>
      </c>
      <c r="B10" s="48" t="s">
        <v>84</v>
      </c>
      <c r="C10" s="42" t="s">
        <v>24</v>
      </c>
      <c r="D10" s="41" t="s">
        <v>5</v>
      </c>
      <c r="E10" s="50" t="s">
        <v>85</v>
      </c>
      <c r="F10" s="50">
        <v>199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45">
      <c r="A11" s="63" t="s">
        <v>80</v>
      </c>
      <c r="B11" s="48" t="s">
        <v>84</v>
      </c>
      <c r="C11" s="42" t="s">
        <v>24</v>
      </c>
      <c r="D11" s="41" t="s">
        <v>5</v>
      </c>
      <c r="E11" s="50" t="s">
        <v>85</v>
      </c>
      <c r="F11" s="50">
        <v>58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45">
      <c r="A12" s="61" t="s">
        <v>77</v>
      </c>
      <c r="B12" s="48" t="s">
        <v>84</v>
      </c>
      <c r="C12" s="42" t="s">
        <v>24</v>
      </c>
      <c r="D12" s="41" t="s">
        <v>5</v>
      </c>
      <c r="E12" s="62" t="s">
        <v>85</v>
      </c>
      <c r="F12" s="62">
        <v>104</v>
      </c>
      <c r="G12" s="50" t="s">
        <v>3</v>
      </c>
      <c r="H12" s="41" t="s">
        <v>18</v>
      </c>
      <c r="I12" s="42"/>
      <c r="J12" s="59">
        <f>IF(G12="No Change","N/A",IF(G12="New Tag Required",Lookup!F:F,IF(G12="Remove Old Tag",Lookup!F:F,IF(G12="N/A","N/A",""))))</f>
        <v>0</v>
      </c>
      <c r="K12" s="60"/>
      <c r="L12" s="61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15" customHeight="1" x14ac:dyDescent="0.45">
      <c r="A13" s="48" t="s">
        <v>76</v>
      </c>
      <c r="B13" s="48" t="s">
        <v>84</v>
      </c>
      <c r="C13" s="42" t="s">
        <v>24</v>
      </c>
      <c r="D13" s="41" t="s">
        <v>5</v>
      </c>
      <c r="E13" s="50" t="s">
        <v>85</v>
      </c>
      <c r="F13" s="50">
        <v>159</v>
      </c>
      <c r="G13" s="50" t="s">
        <v>3</v>
      </c>
      <c r="H13" s="41" t="s">
        <v>18</v>
      </c>
      <c r="I13" s="42"/>
      <c r="J13" s="59">
        <f>IF(G13="No Change","N/A",IF(G13="New Tag Required",Lookup!F:F,IF(G13="Remove Old Tag",Lookup!F:F,IF(G13="N/A","N/A",""))))</f>
        <v>0</v>
      </c>
      <c r="K13" s="60"/>
      <c r="L13" s="48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45">
      <c r="A14" s="63" t="s">
        <v>82</v>
      </c>
      <c r="B14" s="48" t="s">
        <v>84</v>
      </c>
      <c r="C14" s="42" t="s">
        <v>24</v>
      </c>
      <c r="D14" s="41" t="s">
        <v>5</v>
      </c>
      <c r="E14" s="50" t="s">
        <v>85</v>
      </c>
      <c r="F14" s="50">
        <v>110</v>
      </c>
      <c r="G14" s="50" t="s">
        <v>3</v>
      </c>
      <c r="H14" s="41" t="s">
        <v>18</v>
      </c>
      <c r="I14" s="42"/>
      <c r="J14" s="59">
        <f>IF(G14="No Change","N/A",IF(G14="New Tag Required",Lookup!F:F,IF(G14="Remove Old Tag",Lookup!F:F,IF(G14="N/A","N/A",""))))</f>
        <v>0</v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45">
      <c r="A15" s="63" t="s">
        <v>81</v>
      </c>
      <c r="B15" s="48" t="s">
        <v>84</v>
      </c>
      <c r="C15" s="42" t="s">
        <v>24</v>
      </c>
      <c r="D15" s="41" t="s">
        <v>5</v>
      </c>
      <c r="E15" s="50" t="s">
        <v>85</v>
      </c>
      <c r="F15" s="50">
        <v>113</v>
      </c>
      <c r="G15" s="50" t="s">
        <v>3</v>
      </c>
      <c r="H15" s="41" t="s">
        <v>18</v>
      </c>
      <c r="I15" s="42"/>
      <c r="J15" s="59">
        <f>IF(G15="No Change","N/A",IF(G15="New Tag Required",Lookup!F:F,IF(G15="Remove Old Tag",Lookup!F:F,IF(G15="N/A","N/A",""))))</f>
        <v>0</v>
      </c>
      <c r="K15" s="60"/>
      <c r="L15" s="63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45"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s="41" customFormat="1" x14ac:dyDescent="0.45"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M17" s="59" t="str">
        <f>IF(H17="No Change","N/A",IF(H17="New Tag Required",Lookup!F:F,IF(H17="Remove Old Sign",Lookup!F:F,IF(H17="N/A","N/A",""))))</f>
        <v/>
      </c>
      <c r="N17" s="64"/>
    </row>
    <row r="18" spans="1:14" s="41" customFormat="1" x14ac:dyDescent="0.4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M18" s="59" t="str">
        <f>IF(H18="No Change","N/A",IF(H18="New Tag Required",Lookup!F:F,IF(H18="Remove Old Sign",Lookup!F:F,IF(H18="N/A","N/A",""))))</f>
        <v/>
      </c>
      <c r="N18" s="64"/>
    </row>
    <row r="19" spans="1:14" s="41" customFormat="1" x14ac:dyDescent="0.45">
      <c r="A19" s="49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M19" s="59" t="str">
        <f>IF(H19="No Change","N/A",IF(H19="New Tag Required",Lookup!F:F,IF(H19="Remove Old Sign",Lookup!F:F,IF(H19="N/A","N/A",""))))</f>
        <v/>
      </c>
      <c r="N19" s="64"/>
    </row>
    <row r="20" spans="1:14" s="41" customFormat="1" x14ac:dyDescent="0.45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M20" s="59" t="str">
        <f>IF(H20="No Change","N/A",IF(H20="New Tag Required",Lookup!F:F,IF(H20="Remove Old Sign",Lookup!F:F,IF(H20="N/A","N/A",""))))</f>
        <v/>
      </c>
      <c r="N20" s="64"/>
    </row>
    <row r="21" spans="1:14" x14ac:dyDescent="0.4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x14ac:dyDescent="0.45">
      <c r="A22" s="56"/>
      <c r="C22" s="11"/>
      <c r="E22" s="30"/>
      <c r="F22" s="30"/>
      <c r="G22" s="30"/>
      <c r="J22" s="10" t="str">
        <f>IF(G22="No Change","N/A",IF(G22="New Tag Required",Lookup!F:F,IF(G22="Remove Old Tag",Lookup!F:F,IF(G22="N/A","N/A",""))))</f>
        <v/>
      </c>
      <c r="K22" s="32"/>
      <c r="M22" s="10" t="str">
        <f>IF(H22="No Change","N/A",IF(H22="New Tag Required",Lookup!F:F,IF(H22="Remove Old Sign",Lookup!F:F,IF(H22="N/A","N/A",""))))</f>
        <v/>
      </c>
      <c r="N22" s="32"/>
    </row>
    <row r="23" spans="1:14" x14ac:dyDescent="0.4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4" ht="14.65" thickBot="1" x14ac:dyDescent="0.5">
      <c r="A24" s="56"/>
      <c r="C24" s="11"/>
      <c r="E24" s="30"/>
      <c r="F24" s="30"/>
      <c r="G24" s="30"/>
      <c r="K24" s="32"/>
      <c r="N24" s="32"/>
    </row>
    <row r="25" spans="1:14" ht="42.75" x14ac:dyDescent="0.45">
      <c r="A25" s="56"/>
      <c r="C25" s="11"/>
      <c r="E25" s="30"/>
      <c r="F25" s="30"/>
      <c r="G25" s="73" t="s">
        <v>45</v>
      </c>
      <c r="H25" s="74" t="s">
        <v>46</v>
      </c>
      <c r="J25" s="75" t="s">
        <v>40</v>
      </c>
      <c r="K25" s="10"/>
      <c r="L25" s="10"/>
      <c r="M25" s="75" t="s">
        <v>41</v>
      </c>
    </row>
    <row r="26" spans="1:14" ht="14.65" thickBot="1" x14ac:dyDescent="0.5">
      <c r="A26" s="56"/>
      <c r="C26" s="11"/>
      <c r="E26" s="30"/>
      <c r="F26" s="30"/>
      <c r="G26" s="14">
        <f>COUNTIF(G6:G25,"New Tag Required")</f>
        <v>8</v>
      </c>
      <c r="H26" s="13">
        <f>COUNTIF(H6:H25,"New Sign Required")</f>
        <v>8</v>
      </c>
      <c r="J26" s="12">
        <f>COUNTIF(J6:J25,"Installed")</f>
        <v>0</v>
      </c>
      <c r="K26" s="10"/>
      <c r="L26" s="10"/>
      <c r="M26" s="12">
        <f>COUNTIF(M6:M25,"Installed")</f>
        <v>0</v>
      </c>
    </row>
    <row r="27" spans="1:14" x14ac:dyDescent="0.45">
      <c r="A27" s="56"/>
      <c r="C27" s="11"/>
      <c r="E27" s="30"/>
      <c r="F27" s="30"/>
      <c r="G27" s="30"/>
    </row>
    <row r="28" spans="1:14" x14ac:dyDescent="0.45">
      <c r="A28" s="56"/>
      <c r="C28" s="11"/>
      <c r="E28" s="30"/>
      <c r="F28" s="30"/>
      <c r="G28" s="30"/>
    </row>
    <row r="29" spans="1:14" x14ac:dyDescent="0.45">
      <c r="A29" s="56"/>
      <c r="C29" s="11"/>
      <c r="E29" s="30"/>
      <c r="F29" s="30"/>
      <c r="G29" s="30"/>
    </row>
    <row r="30" spans="1:14" x14ac:dyDescent="0.45">
      <c r="A30" s="56"/>
      <c r="C30" s="11"/>
      <c r="E30" s="30"/>
      <c r="F30" s="30"/>
      <c r="G30" s="30"/>
    </row>
    <row r="31" spans="1:14" x14ac:dyDescent="0.45">
      <c r="A31" s="56"/>
      <c r="C31" s="11"/>
      <c r="E31" s="30"/>
      <c r="F31" s="30"/>
      <c r="G31" s="30"/>
    </row>
    <row r="32" spans="1:14" x14ac:dyDescent="0.45">
      <c r="A32" s="56"/>
      <c r="C32" s="11"/>
      <c r="E32" s="30"/>
      <c r="F32" s="30"/>
      <c r="G32" s="30"/>
    </row>
    <row r="33" spans="1:7" x14ac:dyDescent="0.45">
      <c r="A33" s="56"/>
      <c r="C33" s="11"/>
      <c r="E33" s="30"/>
      <c r="F33" s="30"/>
      <c r="G33" s="30"/>
    </row>
    <row r="34" spans="1:7" x14ac:dyDescent="0.45">
      <c r="A34" s="57"/>
      <c r="C34" s="11"/>
      <c r="E34" s="30"/>
      <c r="F34" s="33"/>
      <c r="G34" s="30"/>
    </row>
    <row r="35" spans="1:7" x14ac:dyDescent="0.45">
      <c r="A35" s="57"/>
      <c r="C35" s="11"/>
      <c r="E35" s="30"/>
      <c r="F35" s="33"/>
      <c r="G35" s="30"/>
    </row>
    <row r="36" spans="1:7" x14ac:dyDescent="0.45">
      <c r="A36" s="57"/>
      <c r="C36" s="11"/>
      <c r="E36" s="30"/>
      <c r="F36" s="34"/>
      <c r="G36" s="30"/>
    </row>
    <row r="37" spans="1:7" x14ac:dyDescent="0.45">
      <c r="A37" s="56"/>
      <c r="C37" s="11"/>
      <c r="E37" s="30"/>
      <c r="F37" s="33"/>
      <c r="G37" s="30"/>
    </row>
    <row r="38" spans="1:7" x14ac:dyDescent="0.45">
      <c r="A38" s="56"/>
      <c r="C38" s="11"/>
      <c r="E38" s="30"/>
      <c r="F38" s="33"/>
      <c r="G38" s="30"/>
    </row>
    <row r="39" spans="1:7" x14ac:dyDescent="0.45">
      <c r="A39" s="58"/>
      <c r="C39" s="11"/>
      <c r="E39" s="30"/>
      <c r="F39" s="30"/>
      <c r="G39" s="30"/>
    </row>
    <row r="40" spans="1:7" x14ac:dyDescent="0.45">
      <c r="A40" s="58"/>
      <c r="C40" s="11"/>
      <c r="E40" s="30"/>
      <c r="F40" s="30"/>
      <c r="G40" s="30"/>
    </row>
    <row r="41" spans="1:7" x14ac:dyDescent="0.45">
      <c r="A41" s="58"/>
      <c r="C41" s="11"/>
      <c r="E41" s="30"/>
      <c r="F41" s="30"/>
      <c r="G41" s="30"/>
    </row>
    <row r="42" spans="1:7" x14ac:dyDescent="0.45">
      <c r="A42" s="58"/>
      <c r="C42" s="11"/>
      <c r="E42" s="30"/>
      <c r="F42" s="30"/>
      <c r="G42" s="30"/>
    </row>
    <row r="43" spans="1:7" x14ac:dyDescent="0.45">
      <c r="A43" s="58"/>
      <c r="C43" s="11"/>
      <c r="E43" s="30"/>
      <c r="F43" s="31"/>
      <c r="G43" s="30"/>
    </row>
    <row r="44" spans="1:7" x14ac:dyDescent="0.45">
      <c r="A44" s="58"/>
      <c r="C44" s="11"/>
      <c r="E44" s="30"/>
      <c r="F44" s="30"/>
      <c r="G44" s="30"/>
    </row>
    <row r="45" spans="1:7" x14ac:dyDescent="0.45">
      <c r="A45" s="58"/>
      <c r="C45" s="11"/>
      <c r="E45" s="30"/>
      <c r="F45" s="30"/>
      <c r="G45" s="30"/>
    </row>
    <row r="46" spans="1:7" x14ac:dyDescent="0.45">
      <c r="A46" s="56"/>
      <c r="C46" s="11"/>
      <c r="E46" s="30"/>
      <c r="F46" s="30"/>
      <c r="G46" s="30"/>
    </row>
    <row r="47" spans="1:7" x14ac:dyDescent="0.45">
      <c r="A47" s="56"/>
      <c r="C47" s="11"/>
    </row>
    <row r="48" spans="1:7" x14ac:dyDescent="0.45">
      <c r="C48" s="11"/>
    </row>
    <row r="49" spans="3:3" x14ac:dyDescent="0.45">
      <c r="C49" s="11"/>
    </row>
    <row r="50" spans="3:3" x14ac:dyDescent="0.45">
      <c r="C50" s="11"/>
    </row>
    <row r="51" spans="3:3" x14ac:dyDescent="0.45">
      <c r="C51" s="11"/>
    </row>
    <row r="52" spans="3:3" x14ac:dyDescent="0.45">
      <c r="C52" s="11"/>
    </row>
    <row r="53" spans="3:3" x14ac:dyDescent="0.45">
      <c r="C53" s="11"/>
    </row>
    <row r="54" spans="3:3" x14ac:dyDescent="0.45">
      <c r="C54" s="11"/>
    </row>
    <row r="55" spans="3:3" x14ac:dyDescent="0.45">
      <c r="C55" s="11"/>
    </row>
    <row r="56" spans="3:3" x14ac:dyDescent="0.45">
      <c r="C56" s="11"/>
    </row>
    <row r="57" spans="3:3" x14ac:dyDescent="0.45">
      <c r="C57" s="11"/>
    </row>
    <row r="58" spans="3:3" x14ac:dyDescent="0.45">
      <c r="C58" s="11"/>
    </row>
    <row r="59" spans="3:3" x14ac:dyDescent="0.45">
      <c r="C59" s="11"/>
    </row>
    <row r="60" spans="3:3" x14ac:dyDescent="0.45">
      <c r="C60" s="11"/>
    </row>
    <row r="61" spans="3:3" x14ac:dyDescent="0.45">
      <c r="C61" s="11"/>
    </row>
    <row r="62" spans="3:3" x14ac:dyDescent="0.45">
      <c r="C62" s="11"/>
    </row>
    <row r="63" spans="3:3" x14ac:dyDescent="0.45">
      <c r="C63" s="11"/>
    </row>
    <row r="64" spans="3:3" x14ac:dyDescent="0.45">
      <c r="C64" s="11"/>
    </row>
    <row r="65" spans="3:3" x14ac:dyDescent="0.45">
      <c r="C65" s="11"/>
    </row>
    <row r="66" spans="3:3" x14ac:dyDescent="0.45">
      <c r="C66" s="11"/>
    </row>
    <row r="67" spans="3:3" x14ac:dyDescent="0.45">
      <c r="C67" s="11"/>
    </row>
    <row r="68" spans="3:3" x14ac:dyDescent="0.45">
      <c r="C68" s="11"/>
    </row>
    <row r="69" spans="3:3" x14ac:dyDescent="0.45">
      <c r="C69" s="11"/>
    </row>
    <row r="70" spans="3:3" x14ac:dyDescent="0.45">
      <c r="C70" s="11"/>
    </row>
    <row r="71" spans="3:3" x14ac:dyDescent="0.45">
      <c r="C71" s="11"/>
    </row>
    <row r="72" spans="3:3" x14ac:dyDescent="0.45">
      <c r="C72" s="11"/>
    </row>
    <row r="73" spans="3:3" x14ac:dyDescent="0.45">
      <c r="C73" s="11"/>
    </row>
    <row r="74" spans="3:3" x14ac:dyDescent="0.45">
      <c r="C74" s="11"/>
    </row>
    <row r="75" spans="3:3" x14ac:dyDescent="0.45">
      <c r="C75" s="11"/>
    </row>
    <row r="192" spans="3:3" x14ac:dyDescent="0.45">
      <c r="C19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1:G45 G8:G11 G14">
    <cfRule type="containsText" dxfId="67" priority="169" operator="containsText" text="New Tag Required">
      <formula>NOT(ISERROR(SEARCH("New Tag Required",G8)))</formula>
    </cfRule>
  </conditionalFormatting>
  <conditionalFormatting sqref="D31:D91 D6:D11 D14">
    <cfRule type="containsText" dxfId="66" priority="168" operator="containsText" text="Yes">
      <formula>NOT(ISERROR(SEARCH("Yes",D6)))</formula>
    </cfRule>
  </conditionalFormatting>
  <conditionalFormatting sqref="H31:H91 H192:H413 H8:H11 H14">
    <cfRule type="containsText" dxfId="65" priority="156" operator="containsText" text="New Sign Required">
      <formula>NOT(ISERROR(SEARCH("New Sign Required",H8)))</formula>
    </cfRule>
  </conditionalFormatting>
  <conditionalFormatting sqref="G31:G91 G8:H11 G14:H14">
    <cfRule type="containsText" dxfId="64" priority="155" operator="containsText" text="Action Required">
      <formula>NOT(ISERROR(SEARCH("Action Required",G8)))</formula>
    </cfRule>
  </conditionalFormatting>
  <conditionalFormatting sqref="H31:H91">
    <cfRule type="containsText" dxfId="63" priority="154" operator="containsText" text="Action Required">
      <formula>NOT(ISERROR(SEARCH("Action Required",H31)))</formula>
    </cfRule>
  </conditionalFormatting>
  <conditionalFormatting sqref="G27:G30 G6:G7 G16:G24">
    <cfRule type="containsText" dxfId="62" priority="96" operator="containsText" text="New Tag Required">
      <formula>NOT(ISERROR(SEARCH("New Tag Required",G6)))</formula>
    </cfRule>
  </conditionalFormatting>
  <conditionalFormatting sqref="D16:D30">
    <cfRule type="containsText" dxfId="61" priority="95" operator="containsText" text="Yes">
      <formula>NOT(ISERROR(SEARCH("Yes",D16)))</formula>
    </cfRule>
  </conditionalFormatting>
  <conditionalFormatting sqref="H27:H30 H6:H7 H16:H24">
    <cfRule type="containsText" dxfId="60" priority="94" operator="containsText" text="New Sign Required">
      <formula>NOT(ISERROR(SEARCH("New Sign Required",H6)))</formula>
    </cfRule>
  </conditionalFormatting>
  <conditionalFormatting sqref="G27:G30 G6:G7 G16:G24">
    <cfRule type="containsText" dxfId="59" priority="93" operator="containsText" text="Action Required">
      <formula>NOT(ISERROR(SEARCH("Action Required",G6)))</formula>
    </cfRule>
  </conditionalFormatting>
  <conditionalFormatting sqref="H27:H30 H6:H7 H16:H24">
    <cfRule type="containsText" dxfId="58" priority="92" operator="containsText" text="Action Required">
      <formula>NOT(ISERROR(SEARCH("Action Required",H6)))</formula>
    </cfRule>
  </conditionalFormatting>
  <conditionalFormatting sqref="G7">
    <cfRule type="containsText" dxfId="57" priority="91" operator="containsText" text="New Tag Required">
      <formula>NOT(ISERROR(SEARCH("New Tag Required",G7)))</formula>
    </cfRule>
  </conditionalFormatting>
  <conditionalFormatting sqref="D7">
    <cfRule type="containsText" dxfId="56" priority="90" operator="containsText" text="Yes">
      <formula>NOT(ISERROR(SEARCH("Yes",D7)))</formula>
    </cfRule>
  </conditionalFormatting>
  <conditionalFormatting sqref="G7">
    <cfRule type="containsText" dxfId="55" priority="89" operator="containsText" text="Action Required">
      <formula>NOT(ISERROR(SEARCH("Action Required",G7)))</formula>
    </cfRule>
  </conditionalFormatting>
  <conditionalFormatting sqref="D92:D191">
    <cfRule type="containsText" dxfId="54" priority="88" operator="containsText" text="Yes">
      <formula>NOT(ISERROR(SEARCH("Yes",D92)))</formula>
    </cfRule>
  </conditionalFormatting>
  <conditionalFormatting sqref="H92:H191">
    <cfRule type="containsText" dxfId="53" priority="87" operator="containsText" text="New Sign Required">
      <formula>NOT(ISERROR(SEARCH("New Sign Required",H92)))</formula>
    </cfRule>
  </conditionalFormatting>
  <conditionalFormatting sqref="G92:G191">
    <cfRule type="containsText" dxfId="52" priority="86" operator="containsText" text="Action Required">
      <formula>NOT(ISERROR(SEARCH("Action Required",G92)))</formula>
    </cfRule>
  </conditionalFormatting>
  <conditionalFormatting sqref="H92:H191">
    <cfRule type="containsText" dxfId="51" priority="85" operator="containsText" text="Action Required">
      <formula>NOT(ISERROR(SEARCH("Action Required",H92)))</formula>
    </cfRule>
  </conditionalFormatting>
  <conditionalFormatting sqref="J2:N2">
    <cfRule type="cellIs" dxfId="50" priority="62" operator="notEqual">
      <formula>0</formula>
    </cfRule>
  </conditionalFormatting>
  <conditionalFormatting sqref="J6:J11 J14 J16:J23">
    <cfRule type="cellIs" dxfId="49" priority="61" operator="equal">
      <formula>0</formula>
    </cfRule>
  </conditionalFormatting>
  <conditionalFormatting sqref="M6:M11 M14 M16:M23">
    <cfRule type="cellIs" dxfId="48" priority="60" operator="equal">
      <formula>0</formula>
    </cfRule>
  </conditionalFormatting>
  <conditionalFormatting sqref="J6:J11 J14 M6:M11 M14 M16:M23 J16:J23">
    <cfRule type="cellIs" dxfId="47" priority="57" operator="equal">
      <formula>"In Progress"</formula>
    </cfRule>
    <cfRule type="cellIs" dxfId="46" priority="58" operator="equal">
      <formula>"Log Issues"</formula>
    </cfRule>
    <cfRule type="cellIs" dxfId="45" priority="59" operator="equal">
      <formula>"N/A"</formula>
    </cfRule>
  </conditionalFormatting>
  <conditionalFormatting sqref="K6:L6 K7:K11 K14">
    <cfRule type="expression" dxfId="44" priority="56">
      <formula>$J6="Log Issues"</formula>
    </cfRule>
  </conditionalFormatting>
  <conditionalFormatting sqref="N6:N11 N14">
    <cfRule type="expression" dxfId="43" priority="55">
      <formula>$M6="Log Issues"</formula>
    </cfRule>
  </conditionalFormatting>
  <conditionalFormatting sqref="H1:H11 H14 H16:H1048576">
    <cfRule type="containsText" dxfId="42" priority="49" operator="containsText" text="Remove Old Sign">
      <formula>NOT(ISERROR(SEARCH("Remove Old Sign",H1)))</formula>
    </cfRule>
    <cfRule type="containsText" dxfId="41" priority="50" operator="containsText" text="Move Sign to New Location">
      <formula>NOT(ISERROR(SEARCH("Move Sign to New Location",H1)))</formula>
    </cfRule>
  </conditionalFormatting>
  <conditionalFormatting sqref="G1:G11 G14 G16:G1048576">
    <cfRule type="containsText" dxfId="40" priority="48" operator="containsText" text="Remove Old Tag">
      <formula>NOT(ISERROR(SEARCH("Remove Old Tag",G1)))</formula>
    </cfRule>
  </conditionalFormatting>
  <conditionalFormatting sqref="G12:G13">
    <cfRule type="containsText" dxfId="39" priority="28" operator="containsText" text="New Tag Required">
      <formula>NOT(ISERROR(SEARCH("New Tag Required",G12)))</formula>
    </cfRule>
  </conditionalFormatting>
  <conditionalFormatting sqref="D12:D13">
    <cfRule type="containsText" dxfId="38" priority="27" operator="containsText" text="Yes">
      <formula>NOT(ISERROR(SEARCH("Yes",D12)))</formula>
    </cfRule>
  </conditionalFormatting>
  <conditionalFormatting sqref="H12:H13">
    <cfRule type="containsText" dxfId="37" priority="26" operator="containsText" text="New Sign Required">
      <formula>NOT(ISERROR(SEARCH("New Sign Required",H12)))</formula>
    </cfRule>
  </conditionalFormatting>
  <conditionalFormatting sqref="G12:H13">
    <cfRule type="containsText" dxfId="36" priority="25" operator="containsText" text="Action Required">
      <formula>NOT(ISERROR(SEARCH("Action Required",G12)))</formula>
    </cfRule>
  </conditionalFormatting>
  <conditionalFormatting sqref="J12:J13">
    <cfRule type="cellIs" dxfId="35" priority="24" operator="equal">
      <formula>0</formula>
    </cfRule>
  </conditionalFormatting>
  <conditionalFormatting sqref="M12:M13">
    <cfRule type="cellIs" dxfId="34" priority="23" operator="equal">
      <formula>0</formula>
    </cfRule>
  </conditionalFormatting>
  <conditionalFormatting sqref="J12:J13 M12:M13">
    <cfRule type="cellIs" dxfId="33" priority="20" operator="equal">
      <formula>"In Progress"</formula>
    </cfRule>
    <cfRule type="cellIs" dxfId="32" priority="21" operator="equal">
      <formula>"Log Issues"</formula>
    </cfRule>
    <cfRule type="cellIs" dxfId="31" priority="22" operator="equal">
      <formula>"N/A"</formula>
    </cfRule>
  </conditionalFormatting>
  <conditionalFormatting sqref="K12:K13">
    <cfRule type="expression" dxfId="30" priority="19">
      <formula>$J12="Log Issues"</formula>
    </cfRule>
  </conditionalFormatting>
  <conditionalFormatting sqref="N12:N13">
    <cfRule type="expression" dxfId="29" priority="18">
      <formula>$M12="Log Issues"</formula>
    </cfRule>
  </conditionalFormatting>
  <conditionalFormatting sqref="H12:H13">
    <cfRule type="containsText" dxfId="28" priority="16" operator="containsText" text="Remove Old Sign">
      <formula>NOT(ISERROR(SEARCH("Remove Old Sign",H12)))</formula>
    </cfRule>
    <cfRule type="containsText" dxfId="27" priority="17" operator="containsText" text="Move Sign to New Location">
      <formula>NOT(ISERROR(SEARCH("Move Sign to New Location",H12)))</formula>
    </cfRule>
  </conditionalFormatting>
  <conditionalFormatting sqref="G12:G13">
    <cfRule type="containsText" dxfId="26" priority="15" operator="containsText" text="Remove Old Tag">
      <formula>NOT(ISERROR(SEARCH("Remove Old Tag",G12)))</formula>
    </cfRule>
  </conditionalFormatting>
  <conditionalFormatting sqref="G15">
    <cfRule type="containsText" dxfId="25" priority="14" operator="containsText" text="New Tag Required">
      <formula>NOT(ISERROR(SEARCH("New Tag Required",G15)))</formula>
    </cfRule>
  </conditionalFormatting>
  <conditionalFormatting sqref="D15">
    <cfRule type="containsText" dxfId="24" priority="13" operator="containsText" text="Yes">
      <formula>NOT(ISERROR(SEARCH("Yes",D15)))</formula>
    </cfRule>
  </conditionalFormatting>
  <conditionalFormatting sqref="H15">
    <cfRule type="containsText" dxfId="23" priority="12" operator="containsText" text="New Sign Required">
      <formula>NOT(ISERROR(SEARCH("New Sign Required",H15)))</formula>
    </cfRule>
  </conditionalFormatting>
  <conditionalFormatting sqref="G15:H15">
    <cfRule type="containsText" dxfId="22" priority="11" operator="containsText" text="Action Required">
      <formula>NOT(ISERROR(SEARCH("Action Required",G15)))</formula>
    </cfRule>
  </conditionalFormatting>
  <conditionalFormatting sqref="J15">
    <cfRule type="cellIs" dxfId="21" priority="10" operator="equal">
      <formula>0</formula>
    </cfRule>
  </conditionalFormatting>
  <conditionalFormatting sqref="M15">
    <cfRule type="cellIs" dxfId="20" priority="9" operator="equal">
      <formula>0</formula>
    </cfRule>
  </conditionalFormatting>
  <conditionalFormatting sqref="J15 M15">
    <cfRule type="cellIs" dxfId="19" priority="6" operator="equal">
      <formula>"In Progress"</formula>
    </cfRule>
    <cfRule type="cellIs" dxfId="18" priority="7" operator="equal">
      <formula>"Log Issues"</formula>
    </cfRule>
    <cfRule type="cellIs" dxfId="17" priority="8" operator="equal">
      <formula>"N/A"</formula>
    </cfRule>
  </conditionalFormatting>
  <conditionalFormatting sqref="K15">
    <cfRule type="expression" dxfId="16" priority="5">
      <formula>$J15="Log Issues"</formula>
    </cfRule>
  </conditionalFormatting>
  <conditionalFormatting sqref="N15">
    <cfRule type="expression" dxfId="15" priority="4">
      <formula>$M15="Log Issues"</formula>
    </cfRule>
  </conditionalFormatting>
  <conditionalFormatting sqref="H15">
    <cfRule type="containsText" dxfId="14" priority="2" operator="containsText" text="Remove Old Sign">
      <formula>NOT(ISERROR(SEARCH("Remove Old Sign",H15)))</formula>
    </cfRule>
    <cfRule type="containsText" dxfId="13" priority="3" operator="containsText" text="Move Sign to New Location">
      <formula>NOT(ISERROR(SEARCH("Move Sign to New Location",H15)))</formula>
    </cfRule>
  </conditionalFormatting>
  <conditionalFormatting sqref="G15">
    <cfRule type="containsText" dxfId="12" priority="1" operator="containsText" text="Remove Old Tag">
      <formula>NOT(ISERROR(SEARCH("Remove Old Tag",G15)))</formula>
    </cfRule>
  </conditionalFormatting>
  <dataValidations count="2">
    <dataValidation type="list" allowBlank="1" showInputMessage="1" showErrorMessage="1" sqref="D6:D66">
      <formula1>YesNo</formula1>
    </dataValidation>
    <dataValidation type="list" allowBlank="1" showInputMessage="1" showErrorMessage="1" sqref="H192:H39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H27:H191 H24</xm:sqref>
        </x14:dataValidation>
        <x14:dataValidation type="list" allowBlank="1" showInputMessage="1" showErrorMessage="1">
          <x14:formula1>
            <xm:f>Lookup!$A$1:$A$4</xm:f>
          </x14:formula1>
          <xm:sqref>G27:G191 G24</xm:sqref>
        </x14:dataValidation>
        <x14:dataValidation type="list" allowBlank="1" showInputMessage="1" showErrorMessage="1">
          <x14:formula1>
            <xm:f>Lookup!$A$1:$A$8</xm:f>
          </x14:formula1>
          <xm:sqref>G6:G23</xm:sqref>
        </x14:dataValidation>
        <x14:dataValidation type="list" allowBlank="1" showInputMessage="1" showErrorMessage="1">
          <x14:formula1>
            <xm:f>Lookup!$D$1:$D$10</xm:f>
          </x14:formula1>
          <xm:sqref>H6:H23</xm:sqref>
        </x14:dataValidation>
        <x14:dataValidation type="list" allowBlank="1" showInputMessage="1" showErrorMessage="1">
          <x14:formula1>
            <xm:f>Lookup!$F$1:$F$7</xm:f>
          </x14:formula1>
          <xm:sqref>J6:J23</xm:sqref>
        </x14:dataValidation>
        <x14:dataValidation type="list" allowBlank="1" showInputMessage="1" showErrorMessage="1">
          <x14:formula1>
            <xm:f>Lookup!$F$1:$F$8</xm:f>
          </x14:formula1>
          <xm:sqref>M6:M23</xm:sqref>
        </x14:dataValidation>
        <x14:dataValidation type="list" allowBlank="1" showInputMessage="1">
          <x14:formula1>
            <xm:f>Lookup!$E$1:$E$19</xm:f>
          </x14:formula1>
          <xm:sqref>C6:C191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O14 O6:O11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:C11"/>
    </sheetView>
  </sheetViews>
  <sheetFormatPr defaultColWidth="9.1328125" defaultRowHeight="14.25" x14ac:dyDescent="0.45"/>
  <cols>
    <col min="1" max="1" width="22.3984375" style="48" bestFit="1" customWidth="1"/>
    <col min="2" max="2" width="30.1328125" style="48" customWidth="1"/>
    <col min="3" max="3" width="24" style="41" customWidth="1"/>
    <col min="4" max="4" width="14.265625" style="41" bestFit="1" customWidth="1"/>
    <col min="5" max="5" width="13.73046875" style="41" customWidth="1"/>
    <col min="6" max="6" width="13.265625" style="41" bestFit="1" customWidth="1"/>
    <col min="7" max="8" width="18.59765625" style="41" customWidth="1"/>
    <col min="9" max="10" width="26.86328125" style="42" customWidth="1"/>
    <col min="11" max="16384" width="9.1328125" style="41"/>
  </cols>
  <sheetData>
    <row r="1" spans="1:10" x14ac:dyDescent="0.45">
      <c r="A1" s="37" t="s">
        <v>7</v>
      </c>
      <c r="B1" s="38" t="str">
        <f>'KD Changes'!B1:C1</f>
        <v>0034</v>
      </c>
      <c r="C1" s="39"/>
      <c r="D1" s="17" t="s">
        <v>10</v>
      </c>
      <c r="E1" s="40">
        <f>'KD Changes'!G1</f>
        <v>42941</v>
      </c>
    </row>
    <row r="2" spans="1:10" ht="25.15" customHeight="1" x14ac:dyDescent="0.45">
      <c r="A2" s="43" t="s">
        <v>8</v>
      </c>
      <c r="B2" s="44" t="str">
        <f>VLOOKUP(B1,[1]BuildingList!A:B,2,FALSE)</f>
        <v>Carol Martin Gatton Business &amp; Economics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4.65" thickTop="1" x14ac:dyDescent="0.45">
      <c r="A6" s="79" t="s">
        <v>87</v>
      </c>
      <c r="B6" s="78" t="s">
        <v>89</v>
      </c>
      <c r="C6" s="41" t="s">
        <v>63</v>
      </c>
      <c r="G6" s="29"/>
      <c r="H6" s="29"/>
      <c r="I6" s="41"/>
      <c r="J6" s="41"/>
    </row>
    <row r="7" spans="1:10" x14ac:dyDescent="0.45">
      <c r="A7" s="79" t="s">
        <v>88</v>
      </c>
      <c r="B7" s="78" t="s">
        <v>90</v>
      </c>
      <c r="C7" s="41" t="s">
        <v>63</v>
      </c>
      <c r="G7" s="29"/>
      <c r="H7" s="29"/>
      <c r="I7" s="41"/>
      <c r="J7" s="41"/>
    </row>
    <row r="8" spans="1:10" ht="15" customHeight="1" x14ac:dyDescent="0.45">
      <c r="A8" s="79" t="s">
        <v>91</v>
      </c>
      <c r="B8" s="78" t="s">
        <v>94</v>
      </c>
      <c r="C8" s="41" t="s">
        <v>63</v>
      </c>
      <c r="G8" s="29"/>
      <c r="H8" s="29"/>
      <c r="I8" s="41"/>
      <c r="J8" s="41"/>
    </row>
    <row r="9" spans="1:10" x14ac:dyDescent="0.45">
      <c r="A9" s="79" t="s">
        <v>92</v>
      </c>
      <c r="B9" s="78" t="s">
        <v>95</v>
      </c>
      <c r="C9" s="41" t="s">
        <v>63</v>
      </c>
      <c r="G9" s="29"/>
      <c r="H9" s="29"/>
      <c r="I9" s="41"/>
      <c r="J9" s="41"/>
    </row>
    <row r="10" spans="1:10" x14ac:dyDescent="0.45">
      <c r="A10" s="79" t="s">
        <v>93</v>
      </c>
      <c r="B10" s="78" t="s">
        <v>96</v>
      </c>
      <c r="C10" s="41" t="s">
        <v>63</v>
      </c>
      <c r="F10" s="50"/>
      <c r="G10" s="29"/>
      <c r="H10" s="29"/>
    </row>
    <row r="11" spans="1:10" x14ac:dyDescent="0.45">
      <c r="A11" s="79" t="s">
        <v>97</v>
      </c>
      <c r="B11" s="78" t="s">
        <v>98</v>
      </c>
      <c r="C11" s="41" t="s">
        <v>63</v>
      </c>
      <c r="F11" s="50"/>
      <c r="G11" s="29"/>
      <c r="H11" s="29"/>
    </row>
    <row r="12" spans="1:10" x14ac:dyDescent="0.45">
      <c r="A12" s="41"/>
      <c r="B12" s="41"/>
      <c r="F12" s="50"/>
      <c r="G12" s="29"/>
      <c r="H12" s="29"/>
    </row>
    <row r="13" spans="1:10" x14ac:dyDescent="0.45">
      <c r="A13" s="41"/>
      <c r="B13" s="41"/>
      <c r="F13" s="50"/>
      <c r="G13" s="29"/>
      <c r="H13" s="29"/>
    </row>
    <row r="14" spans="1:10" x14ac:dyDescent="0.45">
      <c r="A14" s="41"/>
      <c r="B14" s="41"/>
      <c r="F14" s="50"/>
      <c r="G14" s="29"/>
      <c r="H14" s="29"/>
    </row>
    <row r="15" spans="1:10" x14ac:dyDescent="0.45">
      <c r="A15" s="41"/>
      <c r="B15" s="41"/>
      <c r="F15" s="50"/>
      <c r="G15" s="29"/>
      <c r="H15" s="29"/>
    </row>
    <row r="16" spans="1:10" x14ac:dyDescent="0.45">
      <c r="A16" s="41"/>
      <c r="B16" s="41"/>
      <c r="F16" s="50"/>
      <c r="G16" s="29"/>
      <c r="H16" s="29"/>
    </row>
    <row r="17" spans="1:8" x14ac:dyDescent="0.45">
      <c r="A17" s="41"/>
      <c r="B17" s="41"/>
      <c r="F17" s="50"/>
      <c r="G17" s="29"/>
      <c r="H17" s="29"/>
    </row>
    <row r="18" spans="1:8" x14ac:dyDescent="0.45">
      <c r="A18" s="41"/>
      <c r="B18" s="41"/>
      <c r="F18" s="50"/>
      <c r="G18" s="29"/>
      <c r="H18" s="29"/>
    </row>
    <row r="19" spans="1:8" x14ac:dyDescent="0.45">
      <c r="A19" s="41"/>
      <c r="B19" s="41"/>
      <c r="F19" s="50"/>
      <c r="G19" s="29"/>
      <c r="H19" s="29"/>
    </row>
    <row r="20" spans="1:8" x14ac:dyDescent="0.45">
      <c r="A20" s="41"/>
      <c r="B20" s="41"/>
      <c r="F20" s="50"/>
      <c r="G20" s="29"/>
      <c r="H20" s="29"/>
    </row>
    <row r="21" spans="1:8" x14ac:dyDescent="0.45">
      <c r="A21" s="41"/>
      <c r="B21" s="41"/>
      <c r="F21" s="51"/>
      <c r="G21" s="29"/>
      <c r="H21" s="29"/>
    </row>
    <row r="22" spans="1:8" x14ac:dyDescent="0.45">
      <c r="A22" s="41"/>
      <c r="B22" s="41"/>
      <c r="F22" s="50"/>
      <c r="G22" s="29"/>
      <c r="H22" s="29"/>
    </row>
    <row r="23" spans="1:8" x14ac:dyDescent="0.45">
      <c r="A23" s="41"/>
      <c r="B23" s="41"/>
      <c r="F23" s="50"/>
      <c r="G23" s="29"/>
      <c r="H23" s="29"/>
    </row>
    <row r="24" spans="1:8" x14ac:dyDescent="0.45">
      <c r="A24" s="41"/>
      <c r="B24" s="41"/>
      <c r="F24" s="50"/>
      <c r="G24" s="29"/>
      <c r="H24" s="29"/>
    </row>
    <row r="25" spans="1:8" x14ac:dyDescent="0.45">
      <c r="A25" s="41"/>
      <c r="B25" s="41"/>
      <c r="F25" s="50"/>
      <c r="G25" s="29"/>
      <c r="H25" s="29"/>
    </row>
    <row r="26" spans="1:8" x14ac:dyDescent="0.45">
      <c r="A26" s="41"/>
      <c r="B26" s="41"/>
      <c r="F26" s="50"/>
      <c r="G26" s="29"/>
      <c r="H26" s="29"/>
    </row>
    <row r="27" spans="1:8" x14ac:dyDescent="0.45">
      <c r="A27" s="41"/>
      <c r="B27" s="41"/>
      <c r="F27" s="50"/>
      <c r="G27" s="29"/>
      <c r="H27" s="29"/>
    </row>
    <row r="28" spans="1:8" x14ac:dyDescent="0.45">
      <c r="A28" s="41"/>
      <c r="B28" s="41"/>
      <c r="F28" s="50"/>
      <c r="G28" s="29"/>
      <c r="H28" s="29"/>
    </row>
    <row r="29" spans="1:8" x14ac:dyDescent="0.45">
      <c r="A29" s="41"/>
      <c r="B29" s="41"/>
      <c r="F29" s="50"/>
      <c r="G29" s="29"/>
      <c r="H29" s="29"/>
    </row>
    <row r="30" spans="1:8" x14ac:dyDescent="0.45">
      <c r="A30" s="41"/>
      <c r="B30" s="41"/>
      <c r="F30" s="50"/>
      <c r="G30" s="29"/>
      <c r="H30" s="29"/>
    </row>
    <row r="31" spans="1:8" x14ac:dyDescent="0.45">
      <c r="A31" s="49"/>
      <c r="E31" s="50"/>
      <c r="F31" s="50"/>
      <c r="G31" s="29"/>
      <c r="H31" s="29"/>
    </row>
    <row r="32" spans="1:8" x14ac:dyDescent="0.45">
      <c r="A32" s="49"/>
      <c r="E32" s="50"/>
      <c r="F32" s="50"/>
      <c r="G32" s="29"/>
      <c r="H32" s="29"/>
    </row>
    <row r="33" spans="1:8" x14ac:dyDescent="0.45">
      <c r="A33" s="49"/>
      <c r="E33" s="50"/>
      <c r="F33" s="50"/>
      <c r="G33" s="29"/>
      <c r="H33" s="29"/>
    </row>
    <row r="34" spans="1:8" x14ac:dyDescent="0.45">
      <c r="A34" s="49"/>
      <c r="E34" s="50"/>
      <c r="F34" s="50"/>
      <c r="G34" s="29"/>
      <c r="H34" s="29"/>
    </row>
    <row r="35" spans="1:8" x14ac:dyDescent="0.45">
      <c r="A35" s="49"/>
      <c r="E35" s="50"/>
      <c r="F35" s="50"/>
      <c r="G35" s="29"/>
      <c r="H35" s="29"/>
    </row>
    <row r="36" spans="1:8" x14ac:dyDescent="0.45">
      <c r="A36" s="49"/>
      <c r="E36" s="50"/>
      <c r="F36" s="50"/>
      <c r="G36" s="29"/>
      <c r="H36" s="29"/>
    </row>
    <row r="37" spans="1:8" x14ac:dyDescent="0.45">
      <c r="A37" s="49"/>
      <c r="E37" s="50"/>
      <c r="F37" s="50"/>
      <c r="G37" s="29"/>
      <c r="H37" s="29"/>
    </row>
    <row r="38" spans="1:8" x14ac:dyDescent="0.45">
      <c r="A38" s="49"/>
      <c r="E38" s="50"/>
      <c r="F38" s="50"/>
      <c r="G38" s="29"/>
      <c r="H38" s="29"/>
    </row>
    <row r="39" spans="1:8" x14ac:dyDescent="0.45">
      <c r="A39" s="49"/>
      <c r="E39" s="50"/>
      <c r="F39" s="50"/>
      <c r="G39" s="50"/>
    </row>
    <row r="40" spans="1:8" x14ac:dyDescent="0.45">
      <c r="A40" s="49"/>
      <c r="E40" s="50"/>
      <c r="F40" s="50"/>
      <c r="G40" s="50"/>
    </row>
    <row r="41" spans="1:8" x14ac:dyDescent="0.45">
      <c r="A41" s="52"/>
      <c r="E41" s="50"/>
      <c r="F41" s="53"/>
      <c r="G41" s="50"/>
    </row>
    <row r="42" spans="1:8" x14ac:dyDescent="0.45">
      <c r="A42" s="52"/>
      <c r="E42" s="50"/>
      <c r="F42" s="53"/>
      <c r="G42" s="50"/>
    </row>
    <row r="43" spans="1:8" x14ac:dyDescent="0.45">
      <c r="A43" s="52"/>
      <c r="E43" s="50"/>
      <c r="F43" s="54"/>
      <c r="G43" s="50"/>
    </row>
    <row r="44" spans="1:8" x14ac:dyDescent="0.45">
      <c r="A44" s="49"/>
      <c r="E44" s="50"/>
      <c r="F44" s="53"/>
      <c r="G44" s="50"/>
    </row>
    <row r="45" spans="1:8" x14ac:dyDescent="0.45">
      <c r="A45" s="49"/>
      <c r="E45" s="50"/>
      <c r="F45" s="53"/>
      <c r="G45" s="50"/>
    </row>
    <row r="46" spans="1:8" x14ac:dyDescent="0.45">
      <c r="A46" s="55"/>
      <c r="E46" s="50"/>
      <c r="F46" s="50"/>
      <c r="G46" s="50"/>
    </row>
    <row r="47" spans="1:8" x14ac:dyDescent="0.45">
      <c r="A47" s="55"/>
      <c r="E47" s="50"/>
      <c r="F47" s="50"/>
      <c r="G47" s="50"/>
    </row>
    <row r="48" spans="1:8" x14ac:dyDescent="0.45">
      <c r="A48" s="55"/>
      <c r="E48" s="50"/>
      <c r="F48" s="50"/>
      <c r="G48" s="50"/>
    </row>
    <row r="49" spans="1:7" x14ac:dyDescent="0.45">
      <c r="A49" s="55"/>
      <c r="E49" s="50"/>
      <c r="F49" s="50"/>
      <c r="G49" s="50"/>
    </row>
    <row r="50" spans="1:7" x14ac:dyDescent="0.45">
      <c r="A50" s="55"/>
      <c r="C50" s="42"/>
      <c r="E50" s="50"/>
      <c r="F50" s="51"/>
      <c r="G50" s="50"/>
    </row>
    <row r="51" spans="1:7" x14ac:dyDescent="0.45">
      <c r="A51" s="55"/>
      <c r="C51" s="42"/>
      <c r="E51" s="50"/>
      <c r="F51" s="50"/>
      <c r="G51" s="50"/>
    </row>
    <row r="52" spans="1:7" x14ac:dyDescent="0.45">
      <c r="A52" s="55"/>
      <c r="C52" s="42"/>
      <c r="E52" s="50"/>
      <c r="F52" s="50"/>
      <c r="G52" s="50"/>
    </row>
    <row r="53" spans="1:7" x14ac:dyDescent="0.45">
      <c r="A53" s="49"/>
      <c r="C53" s="42"/>
      <c r="E53" s="50"/>
      <c r="F53" s="50"/>
      <c r="G53" s="50"/>
    </row>
    <row r="54" spans="1:7" x14ac:dyDescent="0.45">
      <c r="A54" s="49"/>
      <c r="C54" s="42"/>
    </row>
    <row r="55" spans="1:7" x14ac:dyDescent="0.45">
      <c r="C55" s="42"/>
    </row>
    <row r="56" spans="1:7" x14ac:dyDescent="0.45">
      <c r="C56" s="42"/>
    </row>
    <row r="57" spans="1:7" x14ac:dyDescent="0.45">
      <c r="C57" s="42"/>
    </row>
    <row r="58" spans="1:7" x14ac:dyDescent="0.45">
      <c r="C58" s="42"/>
    </row>
    <row r="59" spans="1:7" x14ac:dyDescent="0.45">
      <c r="C59" s="42"/>
    </row>
    <row r="60" spans="1:7" x14ac:dyDescent="0.45">
      <c r="C60" s="42"/>
    </row>
    <row r="61" spans="1:7" x14ac:dyDescent="0.45">
      <c r="C61" s="42"/>
    </row>
    <row r="62" spans="1:7" x14ac:dyDescent="0.45">
      <c r="C62" s="42"/>
    </row>
    <row r="63" spans="1:7" x14ac:dyDescent="0.45">
      <c r="C63" s="42"/>
    </row>
    <row r="64" spans="1:7" x14ac:dyDescent="0.45">
      <c r="C64" s="42"/>
    </row>
    <row r="65" spans="3:3" x14ac:dyDescent="0.45">
      <c r="C65" s="42"/>
    </row>
    <row r="66" spans="3:3" x14ac:dyDescent="0.45">
      <c r="C66" s="42"/>
    </row>
    <row r="67" spans="3:3" x14ac:dyDescent="0.45">
      <c r="C67" s="42"/>
    </row>
    <row r="68" spans="3:3" x14ac:dyDescent="0.45">
      <c r="C68" s="42"/>
    </row>
    <row r="69" spans="3:3" x14ac:dyDescent="0.45">
      <c r="C69" s="42"/>
    </row>
    <row r="70" spans="3:3" x14ac:dyDescent="0.45">
      <c r="C70" s="42"/>
    </row>
    <row r="71" spans="3:3" x14ac:dyDescent="0.45">
      <c r="C71" s="42"/>
    </row>
    <row r="72" spans="3:3" x14ac:dyDescent="0.45">
      <c r="C72" s="42"/>
    </row>
    <row r="73" spans="3:3" x14ac:dyDescent="0.45">
      <c r="C73" s="42"/>
    </row>
    <row r="74" spans="3:3" x14ac:dyDescent="0.45">
      <c r="C74" s="42"/>
    </row>
    <row r="75" spans="3:3" x14ac:dyDescent="0.45">
      <c r="C75" s="42"/>
    </row>
    <row r="76" spans="3:3" x14ac:dyDescent="0.45">
      <c r="C76" s="42"/>
    </row>
    <row r="77" spans="3:3" x14ac:dyDescent="0.45">
      <c r="C77" s="42"/>
    </row>
    <row r="78" spans="3:3" x14ac:dyDescent="0.45">
      <c r="C78" s="42"/>
    </row>
    <row r="79" spans="3:3" x14ac:dyDescent="0.45">
      <c r="C79" s="42"/>
    </row>
    <row r="80" spans="3:3" x14ac:dyDescent="0.45">
      <c r="C80" s="42"/>
    </row>
    <row r="81" spans="3:3" x14ac:dyDescent="0.45">
      <c r="C81" s="42"/>
    </row>
    <row r="82" spans="3:3" x14ac:dyDescent="0.45">
      <c r="C82" s="42"/>
    </row>
    <row r="199" spans="3:3" x14ac:dyDescent="0.4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25" x14ac:dyDescent="0.45"/>
  <cols>
    <col min="1" max="1" width="17.3984375" style="1" customWidth="1"/>
    <col min="2" max="2" width="9.1328125" style="1"/>
    <col min="3" max="3" width="15.86328125" bestFit="1" customWidth="1"/>
    <col min="4" max="4" width="25.265625" bestFit="1" customWidth="1"/>
    <col min="5" max="5" width="56" customWidth="1"/>
  </cols>
  <sheetData>
    <row r="1" spans="1:7" x14ac:dyDescent="0.4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4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4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4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4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45">
      <c r="D6" s="8" t="s">
        <v>56</v>
      </c>
      <c r="E6" s="7" t="s">
        <v>71</v>
      </c>
    </row>
    <row r="7" spans="1:7" x14ac:dyDescent="0.45">
      <c r="E7" s="7" t="s">
        <v>28</v>
      </c>
    </row>
    <row r="8" spans="1:7" x14ac:dyDescent="0.45">
      <c r="E8" s="7" t="s">
        <v>66</v>
      </c>
    </row>
    <row r="9" spans="1:7" x14ac:dyDescent="0.45">
      <c r="E9" s="7" t="s">
        <v>30</v>
      </c>
    </row>
    <row r="10" spans="1:7" s="1" customFormat="1" x14ac:dyDescent="0.45">
      <c r="E10" s="36" t="s">
        <v>48</v>
      </c>
    </row>
    <row r="11" spans="1:7" x14ac:dyDescent="0.45">
      <c r="E11" s="36" t="s">
        <v>32</v>
      </c>
    </row>
    <row r="12" spans="1:7" x14ac:dyDescent="0.45">
      <c r="E12" s="36" t="s">
        <v>20</v>
      </c>
    </row>
    <row r="13" spans="1:7" x14ac:dyDescent="0.45">
      <c r="E13" s="36" t="s">
        <v>24</v>
      </c>
    </row>
    <row r="14" spans="1:7" x14ac:dyDescent="0.45">
      <c r="E14" s="36" t="s">
        <v>51</v>
      </c>
    </row>
    <row r="15" spans="1:7" x14ac:dyDescent="0.45">
      <c r="E15" s="36" t="s">
        <v>49</v>
      </c>
    </row>
    <row r="16" spans="1:7" x14ac:dyDescent="0.45">
      <c r="E16" s="36" t="s">
        <v>22</v>
      </c>
    </row>
    <row r="17" spans="1:7" x14ac:dyDescent="0.45">
      <c r="E17" s="36" t="s">
        <v>26</v>
      </c>
    </row>
    <row r="18" spans="1:7" x14ac:dyDescent="0.45">
      <c r="E18" s="36" t="s">
        <v>23</v>
      </c>
    </row>
    <row r="19" spans="1:7" x14ac:dyDescent="0.45">
      <c r="E19" s="36" t="s">
        <v>25</v>
      </c>
    </row>
    <row r="20" spans="1:7" x14ac:dyDescent="0.45">
      <c r="A20" s="35"/>
      <c r="B20" s="35"/>
      <c r="C20" s="35"/>
      <c r="D20" s="35"/>
      <c r="E20" s="7"/>
      <c r="F20" s="35"/>
      <c r="G20" s="35"/>
    </row>
    <row r="21" spans="1:7" x14ac:dyDescent="0.45">
      <c r="A21" s="35"/>
      <c r="B21" s="35"/>
      <c r="C21" s="35"/>
      <c r="D21" s="35"/>
      <c r="F21" s="35"/>
      <c r="G21" s="35"/>
    </row>
    <row r="22" spans="1:7" x14ac:dyDescent="0.45">
      <c r="A22" s="35"/>
      <c r="B22" s="35"/>
      <c r="C22" s="35"/>
      <c r="D22" s="35"/>
      <c r="F22" s="35"/>
      <c r="G22" s="35"/>
    </row>
    <row r="23" spans="1:7" x14ac:dyDescent="0.45">
      <c r="A23" s="35"/>
      <c r="B23" s="35"/>
      <c r="C23" s="35"/>
      <c r="D23" s="35"/>
      <c r="F23" s="35"/>
      <c r="G23" s="35"/>
    </row>
    <row r="24" spans="1:7" x14ac:dyDescent="0.45">
      <c r="A24" s="35"/>
      <c r="B24" s="35"/>
      <c r="C24" s="35"/>
      <c r="D24" s="35"/>
      <c r="F24" s="35"/>
      <c r="G24" s="35"/>
    </row>
    <row r="25" spans="1:7" x14ac:dyDescent="0.45">
      <c r="A25" s="35"/>
      <c r="B25" s="35"/>
      <c r="C25" s="35"/>
      <c r="D25" s="35"/>
      <c r="F25" s="35"/>
      <c r="G25" s="35"/>
    </row>
    <row r="26" spans="1:7" x14ac:dyDescent="0.45">
      <c r="A26" s="35"/>
      <c r="B26" s="35"/>
      <c r="C26" s="35"/>
      <c r="D26" s="35"/>
      <c r="F26" s="35"/>
      <c r="G26" s="35"/>
    </row>
    <row r="27" spans="1:7" x14ac:dyDescent="0.45">
      <c r="A27" s="35"/>
      <c r="B27" s="35"/>
      <c r="C27" s="35"/>
      <c r="D27" s="35"/>
      <c r="F27" s="35"/>
      <c r="G27" s="35"/>
    </row>
    <row r="28" spans="1:7" x14ac:dyDescent="0.45">
      <c r="A28" s="35"/>
      <c r="B28" s="35"/>
      <c r="C28" s="35"/>
      <c r="D28" s="35"/>
      <c r="F28" s="35"/>
      <c r="G28" s="35"/>
    </row>
    <row r="29" spans="1:7" x14ac:dyDescent="0.45">
      <c r="A29" s="35"/>
      <c r="B29" s="35"/>
      <c r="C29" s="35"/>
      <c r="D29" s="35"/>
      <c r="F29" s="35"/>
      <c r="G29" s="35"/>
    </row>
    <row r="30" spans="1:7" x14ac:dyDescent="0.45">
      <c r="A30" s="35"/>
      <c r="B30" s="35"/>
      <c r="C30" s="35"/>
      <c r="D30" s="35"/>
      <c r="F30" s="35"/>
      <c r="G30" s="35"/>
    </row>
    <row r="31" spans="1:7" x14ac:dyDescent="0.45">
      <c r="A31" s="35"/>
      <c r="B31" s="35"/>
      <c r="C31" s="35"/>
      <c r="D31" s="35"/>
      <c r="F31" s="35"/>
      <c r="G31" s="35"/>
    </row>
    <row r="32" spans="1:7" x14ac:dyDescent="0.45">
      <c r="A32" s="35"/>
      <c r="B32" s="35"/>
      <c r="C32" s="35"/>
      <c r="D32" s="35"/>
      <c r="F32" s="35"/>
      <c r="G32" s="35"/>
    </row>
    <row r="33" spans="1:7" x14ac:dyDescent="0.45">
      <c r="A33" s="35"/>
      <c r="B33" s="35"/>
      <c r="C33" s="35"/>
      <c r="D33" s="35"/>
      <c r="F33" s="35"/>
      <c r="G33" s="35"/>
    </row>
    <row r="34" spans="1:7" x14ac:dyDescent="0.45">
      <c r="A34" s="35"/>
      <c r="B34" s="35"/>
      <c r="C34" s="35"/>
      <c r="D34" s="35"/>
      <c r="F34" s="35"/>
      <c r="G34" s="35"/>
    </row>
    <row r="35" spans="1:7" x14ac:dyDescent="0.45">
      <c r="A35" s="35"/>
      <c r="B35" s="35"/>
      <c r="C35" s="35"/>
      <c r="D35" s="35"/>
      <c r="F35" s="35"/>
      <c r="G35" s="35"/>
    </row>
    <row r="36" spans="1:7" x14ac:dyDescent="0.45">
      <c r="A36" s="35"/>
      <c r="B36" s="35"/>
      <c r="C36" s="35"/>
      <c r="D36" s="35"/>
      <c r="F36" s="35"/>
      <c r="G36" s="35"/>
    </row>
    <row r="37" spans="1:7" x14ac:dyDescent="0.45">
      <c r="A37" s="35"/>
      <c r="B37" s="35"/>
      <c r="C37" s="35"/>
      <c r="D37" s="35"/>
      <c r="F37" s="35"/>
      <c r="G37" s="35"/>
    </row>
    <row r="38" spans="1:7" x14ac:dyDescent="0.45">
      <c r="A38" s="35"/>
      <c r="B38" s="35"/>
      <c r="C38" s="35"/>
      <c r="D38" s="35"/>
      <c r="F38" s="35"/>
      <c r="G38" s="35"/>
    </row>
    <row r="39" spans="1:7" x14ac:dyDescent="0.4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25" x14ac:dyDescent="0.45"/>
  <cols>
    <col min="1" max="1" width="10.59765625" bestFit="1" customWidth="1"/>
    <col min="2" max="2" width="61.265625" bestFit="1" customWidth="1"/>
    <col min="8" max="8" width="9.73046875" bestFit="1" customWidth="1"/>
    <col min="10" max="10" width="9.73046875" bestFit="1" customWidth="1"/>
  </cols>
  <sheetData>
    <row r="1" spans="1:10" x14ac:dyDescent="0.45">
      <c r="A1" s="4" t="s">
        <v>7</v>
      </c>
      <c r="B1" s="5" t="s">
        <v>0</v>
      </c>
      <c r="H1" s="6"/>
      <c r="J1" s="6"/>
    </row>
    <row r="2" spans="1:10" x14ac:dyDescent="0.4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4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4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4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4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4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4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4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4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4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4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4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4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4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4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4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4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4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4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4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4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4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4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4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4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4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4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4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4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4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4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4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4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4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4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4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4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4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4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4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4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4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4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4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4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4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4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4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4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4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4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4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4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4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4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4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4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4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4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4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4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4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4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4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4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4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4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4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4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4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4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4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4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4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4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4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4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4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4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4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4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4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4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4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4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4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4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4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4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4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4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4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4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4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4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4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4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4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4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4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4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4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4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4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4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4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4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4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4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4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4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4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4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4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4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4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4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4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4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4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4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4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4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4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4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4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4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4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4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4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4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4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4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4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4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4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4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4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4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4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4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4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4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4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4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4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4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4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4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4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4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4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4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4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4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4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4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4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4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4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4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4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4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4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4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4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4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4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4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4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4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4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4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4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4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4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4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4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4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4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4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4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4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4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4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4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4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4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4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4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4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4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4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4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4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4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4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4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4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4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4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4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4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4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4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4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4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4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4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4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4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4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4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4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4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4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4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4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4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4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4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4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4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4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4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4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4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4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4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4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4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4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4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4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4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4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4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4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4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4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4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4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4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4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4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4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4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4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4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4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4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4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4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4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4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4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4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4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4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4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4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4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4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4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4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4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4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4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4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4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4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4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4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4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4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4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4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4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4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4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4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4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4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4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4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4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4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4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4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4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4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4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4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4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4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4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4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4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4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4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4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4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4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4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4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4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4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4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4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4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4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4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4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4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4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4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4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4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4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4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4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4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4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4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4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4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4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4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4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4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4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4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4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4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4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4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4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4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4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4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4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4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4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4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4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4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4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4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4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4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4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4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4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4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4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4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4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4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4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4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4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4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4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4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4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4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4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4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4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4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4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4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4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4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4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4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4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4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4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4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4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4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4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4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4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4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4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4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4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4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4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4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4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4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4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4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4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4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4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4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4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4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4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4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4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4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4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4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4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4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4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4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4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4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4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4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4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4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4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4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4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4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4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4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4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4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4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4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4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4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4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4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4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4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4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4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4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4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4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4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4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4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4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4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4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4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4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4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4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4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4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4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4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4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4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4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4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4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4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4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4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4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4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4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4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4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4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4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4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4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4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4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4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4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4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4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4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4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4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4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4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4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4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4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4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4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4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4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4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4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4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4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4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4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4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4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4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4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4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4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4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4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4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4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4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4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4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4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4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4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4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4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4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4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4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4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4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4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4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4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4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4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4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4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4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4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4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4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4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4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4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4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4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4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4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4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4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4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4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4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4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4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4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4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4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4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4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4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4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4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4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4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4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4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4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4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4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4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4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4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4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4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4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4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4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4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4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4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4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4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4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4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4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4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4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4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4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4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4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4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4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4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4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4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4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4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4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4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4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4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4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4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4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4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4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4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4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4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4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4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4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4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4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4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4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4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4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4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4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4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4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4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4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4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4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4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4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4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4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4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4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4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4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4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4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4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4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4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4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4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4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4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4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4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4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4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4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4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4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4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4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4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4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4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4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4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4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4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4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4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4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4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4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4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4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4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4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4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4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4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4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4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4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4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4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4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4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4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4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4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4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4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4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4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4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4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4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4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4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4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4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4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4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4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4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4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4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4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4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4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4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4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4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4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4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4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4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4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4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4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4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4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4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4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4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4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4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4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4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4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4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4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4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4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4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4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4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4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4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4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4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4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4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4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4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4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4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4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4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4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4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4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4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4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4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4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4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4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4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4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4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4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4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4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4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4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4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4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4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4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4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4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4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4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4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4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4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4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4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4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4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4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4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4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4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4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4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4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4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4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4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4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4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4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4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4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4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4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4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4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4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4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4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4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4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4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4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4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4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4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4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4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4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4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4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4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4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4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4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4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4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4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4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4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4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4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4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4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4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4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4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4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4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4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4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4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4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4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4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4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4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4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4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4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4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4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4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4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4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4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4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4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4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4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4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4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4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4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4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4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4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4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4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4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4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4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4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4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4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4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4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4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4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4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4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4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4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4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4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4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4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4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4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4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4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4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4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4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4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4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4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4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4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4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4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4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4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4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4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4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4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4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4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4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4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4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4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4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4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4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4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4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4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4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4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4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4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4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4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4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4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4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4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4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4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4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4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4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4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4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4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4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4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4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4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4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4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4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4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4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4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4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4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4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4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4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4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4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4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4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4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4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4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4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4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4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4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4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4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4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4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4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4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4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4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4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4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4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4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4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4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4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4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4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4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4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4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4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4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4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4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4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4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4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4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4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4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4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4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4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4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4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4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4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4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4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4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4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4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4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4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4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4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4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4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4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4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4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4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4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4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4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4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4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4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4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4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4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4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4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4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4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4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4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4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4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4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4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4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4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4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4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4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4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4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4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4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4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4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4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4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4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4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4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4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4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4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4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4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4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4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4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4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4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4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4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4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4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4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4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4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4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4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4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4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4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4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4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4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4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4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4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4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4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4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4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4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4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4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4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4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4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4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4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4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2017-08-06T00:46:31Z</dcterms:modified>
</cp:coreProperties>
</file>