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15" yWindow="345" windowWidth="19230" windowHeight="1264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M7" i="1"/>
  <c r="J8" i="1"/>
  <c r="M8" i="1"/>
  <c r="H17" i="1" l="1"/>
  <c r="G17" i="1"/>
  <c r="M10" i="1"/>
  <c r="M11" i="1"/>
  <c r="M9" i="1"/>
  <c r="M13" i="1"/>
  <c r="M14" i="1"/>
  <c r="J10" i="1"/>
  <c r="J11" i="1"/>
  <c r="J9" i="1"/>
  <c r="J13" i="1"/>
  <c r="J14" i="1"/>
  <c r="M6" i="1" l="1"/>
  <c r="J6" i="1"/>
  <c r="M17" i="1"/>
  <c r="K2" i="1" s="1"/>
  <c r="J17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<sst xmlns="http://schemas.openxmlformats.org/spreadsheetml/2006/main" count="127" uniqueCount="89">
  <si>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</si>
  <si>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</si>
  <si>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</si>
  <si>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</si>
  <si>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</si>
  <si>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</si>
  <si>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</si>
  <si>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</si>
  <si>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</si>
  <si>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</si>
  <si>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</si>
  <si>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</si>
  <si>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</si>
  <si>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</si>
  <si>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</si>
  <si>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</si>
  <si>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</si>
  <si>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</si>
  <si>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</si>
  <si>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</si>
  <si>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</si>
  <si>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</si>
  <si>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</si>
  <si>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</si>
  <si>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</si>
  <si>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</si>
  <si>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</si>
  <si>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</si>
  <si>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</si>
  <si>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</si>
  <si>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</si>
  <si>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</si>
  <si>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</si>
  <si>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</si>
  <si>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</si>
  <si>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</si>
  <si>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</si>
  <si>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</si>
  <si>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</si>
  <si>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</si>
  <si>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</si>
  <si>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</si>
  <si>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</si>
  <si>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</si>
  <si>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</si>
  <si>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</si>
  <si>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</si>
  <si>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</si>
  <si>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</si>
  <si>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</si>
  <si>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</si>
  <si>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</si>
  <si>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</si>
  <si>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</si>
  <si>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</si>
  <si>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</si>
  <si>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</si>
  <si>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</si>
  <si>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</si>
  <si>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</si>
  <si>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</si>
  <si>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</si>
  <si>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</si>
  <si>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</si>
  <si>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</si>
  <si>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</si>
  <si>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</si>
  <si>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</si>
  <si>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</si>
  <si>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</si>
  <si>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</si>
  <si>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</si>
  <si>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</si>
  <si>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</si>
  <si>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</si>
  <si>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</si>
  <si>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</si>
  <si>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</si>
  <si>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</si>
  <si>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</si>
  <si>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</si>
  <si>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0034</t>
  </si>
  <si>
    <t>03</t>
  </si>
  <si>
    <t>0350</t>
  </si>
  <si>
    <t>0350A</t>
  </si>
  <si>
    <t>0350B</t>
  </si>
  <si>
    <t>01</t>
  </si>
  <si>
    <t>0350F</t>
  </si>
  <si>
    <t>Install One New Sign On Door Between 350F &amp; 350S Showing 350C, 350D, &amp;350E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</si>
</sst>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4" fillId="0" borderId="0" xfId="43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14" fontId="14" fillId="0" borderId="0" xfId="0" applyNumberFormat="1" applyFont="1" applyBorder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90" zoomScaleNormal="90" workbookViewId="0">
      <selection activeCell="H24" sqref="H24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8" t="s">
        <v>81</v>
      </c>
      <c r="C1" s="58"/>
      <c r="F1" s="18" t="s">
        <v>10</v>
      </c>
      <c r="G1" s="19">
        <v>41291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9" t="str">
        <f>VLOOKUP(B1,BuildingList!A:B,2,FALSE)</f>
        <v>Carol Martin Gatton Business &amp; Economics Building</v>
      </c>
      <c r="C2" s="59"/>
      <c r="F2" s="25" t="s">
        <v>12</v>
      </c>
      <c r="G2" s="26" t="s">
        <v>15</v>
      </c>
      <c r="J2" s="15">
        <f>G17-J17</f>
        <v>1</v>
      </c>
      <c r="K2" s="15">
        <f>H17-M17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15.75" thickTop="1" x14ac:dyDescent="0.25">
      <c r="A6" s="35" t="s">
        <v>83</v>
      </c>
      <c r="B6" s="30" t="s">
        <v>82</v>
      </c>
      <c r="C6" s="11" t="s">
        <v>31</v>
      </c>
      <c r="D6" s="17" t="s">
        <v>5</v>
      </c>
      <c r="E6" s="36">
        <v>390</v>
      </c>
      <c r="F6" s="36">
        <v>351</v>
      </c>
      <c r="G6" s="36" t="s">
        <v>2</v>
      </c>
      <c r="H6" s="17" t="s">
        <v>2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x14ac:dyDescent="0.25">
      <c r="A7" s="35" t="s">
        <v>84</v>
      </c>
      <c r="B7" s="30" t="s">
        <v>82</v>
      </c>
      <c r="C7" s="11" t="s">
        <v>33</v>
      </c>
      <c r="D7" s="17" t="s">
        <v>5</v>
      </c>
      <c r="E7" s="36">
        <v>78</v>
      </c>
      <c r="F7" s="36">
        <v>154</v>
      </c>
      <c r="G7" s="36" t="s">
        <v>2</v>
      </c>
      <c r="H7" s="17" t="s">
        <v>2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51" t="s">
        <v>85</v>
      </c>
      <c r="B8" s="52" t="s">
        <v>82</v>
      </c>
      <c r="C8" s="53" t="s">
        <v>26</v>
      </c>
      <c r="D8" s="54" t="s">
        <v>5</v>
      </c>
      <c r="E8" s="55">
        <v>74</v>
      </c>
      <c r="F8" s="55">
        <v>0</v>
      </c>
      <c r="G8" s="55" t="s">
        <v>16</v>
      </c>
      <c r="H8" s="54" t="s">
        <v>16</v>
      </c>
      <c r="I8" s="53"/>
      <c r="J8" s="56" t="str">
        <f>IF(G8="No Change","N/A",IF(G8="New Tag Required",Lookup!F:F,IF(G8="N/A","N/A","")))</f>
        <v>N/A</v>
      </c>
      <c r="K8" s="57"/>
      <c r="L8" s="56"/>
      <c r="M8" s="56" t="str">
        <f>IF(H8="No Change","N/A",IF(H8="New Tag Required",Lookup!F:F,IF(H8="N/A","N/A","")))</f>
        <v>N/A</v>
      </c>
      <c r="N8" s="37"/>
      <c r="O8" s="10"/>
    </row>
    <row r="9" spans="1:16" ht="45" x14ac:dyDescent="0.25">
      <c r="A9" s="40" t="s">
        <v>87</v>
      </c>
      <c r="B9" s="30" t="s">
        <v>82</v>
      </c>
      <c r="C9" s="11" t="s">
        <v>30</v>
      </c>
      <c r="D9" s="17" t="s">
        <v>5</v>
      </c>
      <c r="E9" s="36">
        <v>77</v>
      </c>
      <c r="F9" s="36">
        <v>121</v>
      </c>
      <c r="G9" s="36" t="s">
        <v>3</v>
      </c>
      <c r="H9" s="17" t="s">
        <v>21</v>
      </c>
      <c r="I9" s="11" t="s">
        <v>88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</row>
    <row r="10" spans="1:16" x14ac:dyDescent="0.25">
      <c r="A10" s="35" t="s">
        <v>16</v>
      </c>
      <c r="B10" s="30" t="s">
        <v>86</v>
      </c>
      <c r="C10" s="11" t="s">
        <v>64</v>
      </c>
      <c r="D10" s="17" t="s">
        <v>5</v>
      </c>
      <c r="E10" s="39">
        <v>36910</v>
      </c>
      <c r="F10" s="39">
        <v>36911</v>
      </c>
      <c r="G10" s="36" t="s">
        <v>16</v>
      </c>
      <c r="H10" s="17" t="s">
        <v>16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</row>
    <row r="11" spans="1:16" x14ac:dyDescent="0.25">
      <c r="A11" s="40" t="s">
        <v>16</v>
      </c>
      <c r="B11" s="30" t="s">
        <v>82</v>
      </c>
      <c r="C11" s="11" t="s">
        <v>64</v>
      </c>
      <c r="D11" s="17" t="s">
        <v>5</v>
      </c>
      <c r="E11" s="36">
        <v>36539</v>
      </c>
      <c r="F11" s="36">
        <v>36573</v>
      </c>
      <c r="G11" s="36" t="s">
        <v>16</v>
      </c>
      <c r="H11" s="17" t="s">
        <v>16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x14ac:dyDescent="0.25">
      <c r="N12" s="37"/>
      <c r="O12" s="10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ht="15.75" thickBot="1" x14ac:dyDescent="0.3">
      <c r="A15" s="38"/>
      <c r="C15" s="11"/>
      <c r="E15" s="36"/>
      <c r="F15" s="36"/>
      <c r="G15" s="36"/>
      <c r="K15" s="42"/>
      <c r="N15" s="42"/>
    </row>
    <row r="16" spans="1:16" ht="45" x14ac:dyDescent="0.25">
      <c r="A16" s="38"/>
      <c r="C16" s="11"/>
      <c r="E16" s="36"/>
      <c r="F16" s="36"/>
      <c r="G16" s="43" t="s">
        <v>78</v>
      </c>
      <c r="H16" s="44" t="s">
        <v>79</v>
      </c>
      <c r="J16" s="45" t="s">
        <v>73</v>
      </c>
      <c r="K16" s="10"/>
      <c r="L16" s="10"/>
      <c r="M16" s="45" t="s">
        <v>74</v>
      </c>
    </row>
    <row r="17" spans="1:13" ht="15.75" thickBot="1" x14ac:dyDescent="0.3">
      <c r="A17" s="38"/>
      <c r="C17" s="11"/>
      <c r="E17" s="36"/>
      <c r="F17" s="36"/>
      <c r="G17" s="14">
        <f>COUNTIF(G6:G16,"New Tag Required")</f>
        <v>1</v>
      </c>
      <c r="H17" s="13">
        <f>COUNTIF(H6:H16,"New Sign Required")</f>
        <v>1</v>
      </c>
      <c r="J17" s="12">
        <f>COUNTIF(J6:J16,"Installed")</f>
        <v>0</v>
      </c>
      <c r="K17" s="10"/>
      <c r="L17" s="10"/>
      <c r="M17" s="12">
        <f>COUNTIF(M6:M16,"Installed")</f>
        <v>0</v>
      </c>
    </row>
    <row r="18" spans="1:13" x14ac:dyDescent="0.25">
      <c r="A18" s="38"/>
      <c r="C18" s="11"/>
      <c r="E18" s="36"/>
      <c r="F18" s="36"/>
      <c r="G18" s="36"/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46"/>
      <c r="C25" s="11"/>
      <c r="E25" s="36"/>
      <c r="F25" s="47"/>
      <c r="G25" s="36"/>
    </row>
    <row r="26" spans="1:13" x14ac:dyDescent="0.25">
      <c r="A26" s="46"/>
      <c r="C26" s="11"/>
      <c r="E26" s="36"/>
      <c r="F26" s="47"/>
      <c r="G26" s="36"/>
    </row>
    <row r="27" spans="1:13" x14ac:dyDescent="0.25">
      <c r="A27" s="46"/>
      <c r="C27" s="11"/>
      <c r="E27" s="36"/>
      <c r="F27" s="48"/>
      <c r="G27" s="36"/>
    </row>
    <row r="28" spans="1:13" x14ac:dyDescent="0.25">
      <c r="A28" s="38"/>
      <c r="C28" s="11"/>
      <c r="E28" s="36"/>
      <c r="F28" s="47"/>
      <c r="G28" s="36"/>
    </row>
    <row r="29" spans="1:13" x14ac:dyDescent="0.25">
      <c r="A29" s="38"/>
      <c r="C29" s="11"/>
      <c r="E29" s="36"/>
      <c r="F29" s="47"/>
      <c r="G29" s="36"/>
    </row>
    <row r="30" spans="1:13" x14ac:dyDescent="0.25">
      <c r="A30" s="49"/>
      <c r="C30" s="11"/>
      <c r="E30" s="36"/>
      <c r="F30" s="36"/>
      <c r="G30" s="36"/>
    </row>
    <row r="31" spans="1:13" x14ac:dyDescent="0.25">
      <c r="A31" s="49"/>
      <c r="C31" s="11"/>
      <c r="E31" s="36"/>
      <c r="F31" s="36"/>
      <c r="G31" s="36"/>
    </row>
    <row r="32" spans="1:13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50"/>
      <c r="C34" s="11"/>
      <c r="E34" s="36"/>
      <c r="F34" s="41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38"/>
      <c r="C37" s="11"/>
      <c r="E37" s="36"/>
      <c r="F37" s="36"/>
      <c r="G37" s="36"/>
    </row>
    <row r="38" spans="1:7" x14ac:dyDescent="0.25">
      <c r="A38" s="38"/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183" spans="3:3" x14ac:dyDescent="0.25">
      <c r="C183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2:G36 G9 G11 G13:G15">
    <cfRule type="containsText" dxfId="51" priority="132" operator="containsText" text="New Tag Required">
      <formula>NOT(ISERROR(SEARCH("New Tag Required",G9)))</formula>
    </cfRule>
  </conditionalFormatting>
  <conditionalFormatting sqref="D6 D8:D9 D11 D13:D82">
    <cfRule type="containsText" dxfId="50" priority="131" operator="containsText" text="Yes">
      <formula>NOT(ISERROR(SEARCH("Yes",D6)))</formula>
    </cfRule>
  </conditionalFormatting>
  <conditionalFormatting sqref="H22:H82 H183:H404 H9 H11 H13:H15">
    <cfRule type="containsText" dxfId="49" priority="119" operator="containsText" text="New Sign Required">
      <formula>NOT(ISERROR(SEARCH("New Sign Required",H9)))</formula>
    </cfRule>
  </conditionalFormatting>
  <conditionalFormatting sqref="G22:G82 G9:H9 G11:H11 G13:H15">
    <cfRule type="containsText" dxfId="48" priority="118" operator="containsText" text="Action Required">
      <formula>NOT(ISERROR(SEARCH("Action Required",G9)))</formula>
    </cfRule>
  </conditionalFormatting>
  <conditionalFormatting sqref="H22:H82">
    <cfRule type="containsText" dxfId="47" priority="117" operator="containsText" text="Action Required">
      <formula>NOT(ISERROR(SEARCH("Action Required",H22)))</formula>
    </cfRule>
  </conditionalFormatting>
  <conditionalFormatting sqref="G6 G18:G21">
    <cfRule type="containsText" dxfId="46" priority="59" operator="containsText" text="New Tag Required">
      <formula>NOT(ISERROR(SEARCH("New Tag Required",G6)))</formula>
    </cfRule>
  </conditionalFormatting>
  <conditionalFormatting sqref="H6 H18:H21">
    <cfRule type="containsText" dxfId="45" priority="57" operator="containsText" text="New Sign Required">
      <formula>NOT(ISERROR(SEARCH("New Sign Required",H6)))</formula>
    </cfRule>
  </conditionalFormatting>
  <conditionalFormatting sqref="G6 G18:G21">
    <cfRule type="containsText" dxfId="44" priority="56" operator="containsText" text="Action Required">
      <formula>NOT(ISERROR(SEARCH("Action Required",G6)))</formula>
    </cfRule>
  </conditionalFormatting>
  <conditionalFormatting sqref="H6 H18:H21">
    <cfRule type="containsText" dxfId="43" priority="55" operator="containsText" text="Action Required">
      <formula>NOT(ISERROR(SEARCH("Action Required",H6)))</formula>
    </cfRule>
  </conditionalFormatting>
  <conditionalFormatting sqref="G6">
    <cfRule type="containsText" dxfId="42" priority="54" operator="containsText" text="New Tag Required">
      <formula>NOT(ISERROR(SEARCH("New Tag Required",G6)))</formula>
    </cfRule>
  </conditionalFormatting>
  <conditionalFormatting sqref="D6">
    <cfRule type="containsText" dxfId="41" priority="53" operator="containsText" text="Yes">
      <formula>NOT(ISERROR(SEARCH("Yes",D6)))</formula>
    </cfRule>
  </conditionalFormatting>
  <conditionalFormatting sqref="G6">
    <cfRule type="containsText" dxfId="40" priority="52" operator="containsText" text="Action Required">
      <formula>NOT(ISERROR(SEARCH("Action Required",G6)))</formula>
    </cfRule>
  </conditionalFormatting>
  <conditionalFormatting sqref="D83:D182">
    <cfRule type="containsText" dxfId="39" priority="51" operator="containsText" text="Yes">
      <formula>NOT(ISERROR(SEARCH("Yes",D83)))</formula>
    </cfRule>
  </conditionalFormatting>
  <conditionalFormatting sqref="H83:H182">
    <cfRule type="containsText" dxfId="38" priority="50" operator="containsText" text="New Sign Required">
      <formula>NOT(ISERROR(SEARCH("New Sign Required",H83)))</formula>
    </cfRule>
  </conditionalFormatting>
  <conditionalFormatting sqref="G83:G182">
    <cfRule type="containsText" dxfId="37" priority="49" operator="containsText" text="Action Required">
      <formula>NOT(ISERROR(SEARCH("Action Required",G83)))</formula>
    </cfRule>
  </conditionalFormatting>
  <conditionalFormatting sqref="H83:H182">
    <cfRule type="containsText" dxfId="36" priority="48" operator="containsText" text="Action Required">
      <formula>NOT(ISERROR(SEARCH("Action Required",H83)))</formula>
    </cfRule>
  </conditionalFormatting>
  <conditionalFormatting sqref="D10">
    <cfRule type="containsText" dxfId="35" priority="45" operator="containsText" text="Yes">
      <formula>NOT(ISERROR(SEARCH("Yes",D10)))</formula>
    </cfRule>
  </conditionalFormatting>
  <conditionalFormatting sqref="D7">
    <cfRule type="containsText" dxfId="34" priority="34" operator="containsText" text="Yes">
      <formula>NOT(ISERROR(SEARCH("Yes",D7)))</formula>
    </cfRule>
  </conditionalFormatting>
  <conditionalFormatting sqref="G7">
    <cfRule type="containsText" dxfId="33" priority="33" operator="containsText" text="New Tag Required">
      <formula>NOT(ISERROR(SEARCH("New Tag Required",G7)))</formula>
    </cfRule>
  </conditionalFormatting>
  <conditionalFormatting sqref="H7">
    <cfRule type="containsText" dxfId="32" priority="32" operator="containsText" text="New Sign Required">
      <formula>NOT(ISERROR(SEARCH("New Sign Required",H7)))</formula>
    </cfRule>
  </conditionalFormatting>
  <conditionalFormatting sqref="G7">
    <cfRule type="containsText" dxfId="31" priority="31" operator="containsText" text="Action Required">
      <formula>NOT(ISERROR(SEARCH("Action Required",G7)))</formula>
    </cfRule>
  </conditionalFormatting>
  <conditionalFormatting sqref="H7">
    <cfRule type="containsText" dxfId="30" priority="30" operator="containsText" text="Action Required">
      <formula>NOT(ISERROR(SEARCH("Action Required",H7)))</formula>
    </cfRule>
  </conditionalFormatting>
  <conditionalFormatting sqref="G8">
    <cfRule type="containsText" dxfId="29" priority="29" operator="containsText" text="New Tag Required">
      <formula>NOT(ISERROR(SEARCH("New Tag Required",G8)))</formula>
    </cfRule>
  </conditionalFormatting>
  <conditionalFormatting sqref="H8">
    <cfRule type="containsText" dxfId="28" priority="28" operator="containsText" text="New Sign Required">
      <formula>NOT(ISERROR(SEARCH("New Sign Required",H8)))</formula>
    </cfRule>
  </conditionalFormatting>
  <conditionalFormatting sqref="G8">
    <cfRule type="containsText" dxfId="27" priority="27" operator="containsText" text="Action Required">
      <formula>NOT(ISERROR(SEARCH("Action Required",G8)))</formula>
    </cfRule>
  </conditionalFormatting>
  <conditionalFormatting sqref="H8">
    <cfRule type="containsText" dxfId="26" priority="26" operator="containsText" text="Action Required">
      <formula>NOT(ISERROR(SEARCH("Action Required",H8)))</formula>
    </cfRule>
  </conditionalFormatting>
  <conditionalFormatting sqref="J2:N2">
    <cfRule type="cellIs" dxfId="25" priority="25" operator="notEqual">
      <formula>0</formula>
    </cfRule>
  </conditionalFormatting>
  <conditionalFormatting sqref="J6:J11 J13:J14">
    <cfRule type="cellIs" dxfId="24" priority="24" operator="equal">
      <formula>0</formula>
    </cfRule>
  </conditionalFormatting>
  <conditionalFormatting sqref="M6:M11 M13:M14">
    <cfRule type="cellIs" dxfId="23" priority="23" operator="equal">
      <formula>0</formula>
    </cfRule>
  </conditionalFormatting>
  <conditionalFormatting sqref="J6:J11 M6:M11 J13:J14 M13:M14">
    <cfRule type="cellIs" dxfId="22" priority="20" operator="equal">
      <formula>"In Progress"</formula>
    </cfRule>
    <cfRule type="cellIs" dxfId="21" priority="21" operator="equal">
      <formula>"Log Issues"</formula>
    </cfRule>
    <cfRule type="cellIs" dxfId="20" priority="22" operator="equal">
      <formula>"N/A"</formula>
    </cfRule>
  </conditionalFormatting>
  <conditionalFormatting sqref="K6:L11">
    <cfRule type="expression" dxfId="19" priority="19">
      <formula>$J6="Log Issues"</formula>
    </cfRule>
  </conditionalFormatting>
  <conditionalFormatting sqref="N6:N8">
    <cfRule type="expression" dxfId="18" priority="18">
      <formula>$M6="Log Issues"</formula>
    </cfRule>
  </conditionalFormatting>
  <conditionalFormatting sqref="G10">
    <cfRule type="containsText" dxfId="17" priority="17" operator="containsText" text="New Tag Required">
      <formula>NOT(ISERROR(SEARCH("New Tag Required",G10)))</formula>
    </cfRule>
  </conditionalFormatting>
  <conditionalFormatting sqref="H10">
    <cfRule type="containsText" dxfId="16" priority="16" operator="containsText" text="New Sign Required">
      <formula>NOT(ISERROR(SEARCH("New Sign Required",H10)))</formula>
    </cfRule>
  </conditionalFormatting>
  <conditionalFormatting sqref="G10">
    <cfRule type="containsText" dxfId="15" priority="15" operator="containsText" text="Action Required">
      <formula>NOT(ISERROR(SEARCH("Action Required",G10)))</formula>
    </cfRule>
  </conditionalFormatting>
  <conditionalFormatting sqref="H10">
    <cfRule type="containsText" dxfId="14" priority="14" operator="containsText" text="Action Required">
      <formula>NOT(ISERROR(SEARCH("Action Required",H10)))</formula>
    </cfRule>
  </conditionalFormatting>
  <conditionalFormatting sqref="D7">
    <cfRule type="containsText" dxfId="13" priority="13" operator="containsText" text="Yes">
      <formula>NOT(ISERROR(SEARCH("Yes",D7)))</formula>
    </cfRule>
  </conditionalFormatting>
  <conditionalFormatting sqref="G7">
    <cfRule type="containsText" dxfId="12" priority="12" operator="containsText" text="New Tag Required">
      <formula>NOT(ISERROR(SEARCH("New Tag Required",G7)))</formula>
    </cfRule>
  </conditionalFormatting>
  <conditionalFormatting sqref="H7">
    <cfRule type="containsText" dxfId="11" priority="11" operator="containsText" text="New Sign Required">
      <formula>NOT(ISERROR(SEARCH("New Sign Required",H7)))</formula>
    </cfRule>
  </conditionalFormatting>
  <conditionalFormatting sqref="G7">
    <cfRule type="containsText" dxfId="10" priority="10" operator="containsText" text="Action Required">
      <formula>NOT(ISERROR(SEARCH("Action Required",G7)))</formula>
    </cfRule>
  </conditionalFormatting>
  <conditionalFormatting sqref="H7">
    <cfRule type="containsText" dxfId="9" priority="9" operator="containsText" text="Action Required">
      <formula>NOT(ISERROR(SEARCH("Action Required",H7)))</formula>
    </cfRule>
  </conditionalFormatting>
  <conditionalFormatting sqref="G7">
    <cfRule type="containsText" dxfId="8" priority="8" operator="containsText" text="New Tag Required">
      <formula>NOT(ISERROR(SEARCH("New Tag Required",G7)))</formula>
    </cfRule>
  </conditionalFormatting>
  <conditionalFormatting sqref="D7">
    <cfRule type="containsText" dxfId="7" priority="7" operator="containsText" text="Yes">
      <formula>NOT(ISERROR(SEARCH("Yes",D7)))</formula>
    </cfRule>
  </conditionalFormatting>
  <conditionalFormatting sqref="G7">
    <cfRule type="containsText" dxfId="6" priority="6" operator="containsText" text="Action Required">
      <formula>NOT(ISERROR(SEARCH("Action Required",G7)))</formula>
    </cfRule>
  </conditionalFormatting>
  <conditionalFormatting sqref="D8">
    <cfRule type="containsText" dxfId="5" priority="5" operator="containsText" text="Yes">
      <formula>NOT(ISERROR(SEARCH("Yes",D8)))</formula>
    </cfRule>
  </conditionalFormatting>
  <conditionalFormatting sqref="G8">
    <cfRule type="containsText" dxfId="4" priority="4" operator="containsText" text="New Tag Required">
      <formula>NOT(ISERROR(SEARCH("New Tag Required",G8)))</formula>
    </cfRule>
  </conditionalFormatting>
  <conditionalFormatting sqref="H8">
    <cfRule type="containsText" dxfId="3" priority="3" operator="containsText" text="New Sign Required">
      <formula>NOT(ISERROR(SEARCH("New Sign Required",H8)))</formula>
    </cfRule>
  </conditionalFormatting>
  <conditionalFormatting sqref="G8">
    <cfRule type="containsText" dxfId="2" priority="2" operator="containsText" text="Action Required">
      <formula>NOT(ISERROR(SEARCH("Action Required",G8)))</formula>
    </cfRule>
  </conditionalFormatting>
  <conditionalFormatting sqref="H8">
    <cfRule type="containsText" dxfId="1" priority="1" operator="containsText" text="Action Required">
      <formula>NOT(ISERROR(SEARCH("Action Required",H8)))</formula>
    </cfRule>
  </conditionalFormatting>
  <conditionalFormatting sqref="N11:N12">
    <cfRule type="expression" dxfId="0" priority="161">
      <formula>$M9="Log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1 D13:D57">
      <formula1>YesNo</formula1>
    </dataValidation>
    <dataValidation type="list" allowBlank="1" showInputMessage="1" showErrorMessage="1" sqref="H183:H387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 B10:B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H18:H182 H6:H11 H13:H15</xm:sqref>
        </x14:dataValidation>
        <x14:dataValidation type="list" allowBlank="1" showInputMessage="1" showErrorMessage="1">
          <x14:formula1>
            <xm:f>Lookup!$A$1:$A$4</xm:f>
          </x14:formula1>
          <xm:sqref>G18:G182 G6:G11 G13:G15</xm:sqref>
        </x14:dataValidation>
        <x14:dataValidation type="list" allowBlank="1" showInputMessage="1">
          <x14:formula1>
            <xm:f>Lookup!$E$1:$E$40</xm:f>
          </x14:formula1>
          <xm:sqref>C6:C11 C13:C182</xm:sqref>
        </x14:dataValidation>
        <x14:dataValidation type="list" allowBlank="1" showInputMessage="1" showErrorMessage="1">
          <x14:formula1>
            <xm:f>[1]Lookup!#REF!</xm:f>
          </x14:formula1>
          <xm:sqref>O6:O8 O11:O12</xm:sqref>
        </x14:dataValidation>
        <x14:dataValidation type="list" allowBlank="1" showInputMessage="1" showErrorMessage="1">
          <x14:formula1>
            <xm:f>Lookup!$F:$F</xm:f>
          </x14:formula1>
          <xm:sqref>M6:M11 J6:J11 J13:J14 M13:M14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2013-01-22T15:06:57Z</dcterms:modified>
</cp:coreProperties>
</file>