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<sst xmlns="http://schemas.openxmlformats.org/spreadsheetml/2006/main" count="104" uniqueCount="77">
  <si>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</si>
  <si>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</si>
  <si>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</si>
  <si>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</si>
  <si>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</si>
  <si>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</si>
  <si>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</si>
  <si>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</si>
  <si>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</si>
  <si>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</si>
  <si>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</si>
  <si>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</si>
  <si>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</si>
  <si>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</si>
  <si>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</si>
  <si>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</si>
  <si>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</si>
  <si>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</si>
  <si>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</si>
  <si>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</si>
  <si>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</si>
  <si>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</si>
  <si>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</si>
  <si>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</si>
  <si>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</si>
  <si>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</si>
  <si>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</si>
  <si>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</si>
  <si>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</si>
  <si>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</si>
  <si>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</si>
  <si>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</si>
  <si>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</si>
  <si>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</si>
  <si>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</si>
  <si>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</si>
  <si>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</si>
  <si>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</si>
  <si>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</si>
  <si>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</si>
  <si>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</si>
  <si>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</si>
  <si>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</si>
  <si>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</si>
  <si>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</si>
  <si>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</si>
  <si>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</si>
  <si>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</si>
  <si>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</si>
  <si>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</si>
  <si>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</si>
  <si>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</si>
  <si>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</si>
  <si>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</si>
  <si>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</si>
  <si>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</si>
  <si>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</si>
  <si>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</si>
  <si>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</si>
  <si>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</si>
  <si>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</si>
  <si>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</si>
  <si>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</si>
  <si>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</si>
  <si>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</si>
  <si>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</si>
  <si>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</si>
  <si>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0029</t>
  </si>
  <si>
    <t>B</t>
  </si>
  <si>
    <t>002B</t>
  </si>
  <si>
    <t>0013A</t>
  </si>
  <si>
    <t>New Office created within room existing Room 2B--door added for access from Room 2.</t>
  </si>
  <si>
    <t>0014A</t>
  </si>
  <si>
    <t>New door added from previous room 2B into current 14A</t>
  </si>
  <si>
    <t>002E</t>
  </si>
  <si>
    <t>New office</t>
  </si>
  <si>
    <t xml:space="preserve">old sign Reads "2B"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</si>
</sst>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D12" sqref="D12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41786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Alumni Gym</v>
      </c>
      <c r="C2" s="56"/>
      <c r="F2" s="25" t="s">
        <v>12</v>
      </c>
      <c r="G2" s="26" t="s">
        <v>63</v>
      </c>
      <c r="J2" s="15">
        <f>G34-J34</f>
        <v>3</v>
      </c>
      <c r="K2" s="15">
        <f>H34-M34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60.75" thickTop="1" x14ac:dyDescent="0.25">
      <c r="A6" s="30" t="s">
        <v>69</v>
      </c>
      <c r="B6" s="30" t="s">
        <v>68</v>
      </c>
      <c r="C6" s="11" t="s">
        <v>22</v>
      </c>
      <c r="D6" s="17" t="s">
        <v>5</v>
      </c>
      <c r="E6" s="35">
        <v>676</v>
      </c>
      <c r="F6" s="35">
        <v>526</v>
      </c>
      <c r="G6" s="35" t="s">
        <v>32</v>
      </c>
      <c r="H6" s="17" t="s">
        <v>32</v>
      </c>
      <c r="I6" s="11" t="s">
        <v>71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15" customHeight="1" x14ac:dyDescent="0.3">
      <c r="A7" s="54" t="s">
        <v>70</v>
      </c>
      <c r="B7" s="30" t="s">
        <v>68</v>
      </c>
      <c r="C7" s="11" t="s">
        <v>33</v>
      </c>
      <c r="D7" s="17" t="s">
        <v>6</v>
      </c>
      <c r="E7" s="35">
        <v>62</v>
      </c>
      <c r="F7" s="35">
        <v>62</v>
      </c>
      <c r="G7" s="35" t="s">
        <v>3</v>
      </c>
      <c r="H7" s="17" t="s">
        <v>56</v>
      </c>
      <c r="I7" s="11" t="s">
        <v>76</v>
      </c>
      <c r="J7" s="10">
        <f>IF(G7="No Change","N/A",IF(G7="New Tag Required",Lookup!F:F,IF(G7="Remove Old Tag",Lookup!F:F,IF(G7="N/A","N/A",""))))</f>
        <v>0</v>
      </c>
      <c r="K7" s="36"/>
      <c r="L7" s="10"/>
      <c r="M7" s="10">
        <f>IF(H7="No Change","N/A",IF(H7="New Tag Required",Lookup!F:F,IF(H7="Remove Old Sign",Lookup!F:F,IF(H7="N/A","N/A",""))))</f>
        <v>0</v>
      </c>
      <c r="N7" s="36"/>
      <c r="O7" s="10"/>
    </row>
    <row r="8" spans="1:16" ht="45" x14ac:dyDescent="0.25">
      <c r="A8" s="53" t="s">
        <v>72</v>
      </c>
      <c r="B8" s="30" t="s">
        <v>68</v>
      </c>
      <c r="C8" s="11" t="s">
        <v>27</v>
      </c>
      <c r="D8" s="17" t="s">
        <v>6</v>
      </c>
      <c r="E8" s="38">
        <v>281</v>
      </c>
      <c r="F8" s="38">
        <v>281</v>
      </c>
      <c r="G8" s="35" t="s">
        <v>3</v>
      </c>
      <c r="H8" s="17" t="s">
        <v>32</v>
      </c>
      <c r="I8" s="11" t="s">
        <v>73</v>
      </c>
      <c r="J8" s="10">
        <f>IF(G8="No Change","N/A",IF(G8="New Tag Required",Lookup!F:F,IF(G8="Remove Old Tag",Lookup!F:F,IF(G8="N/A","N/A",""))))</f>
        <v>0</v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A9" s="39" t="s">
        <v>74</v>
      </c>
      <c r="B9" s="30" t="s">
        <v>68</v>
      </c>
      <c r="C9" s="11" t="s">
        <v>24</v>
      </c>
      <c r="D9" s="17" t="s">
        <v>5</v>
      </c>
      <c r="E9" s="35">
        <v>0</v>
      </c>
      <c r="F9" s="35">
        <v>150</v>
      </c>
      <c r="G9" s="35" t="s">
        <v>3</v>
      </c>
      <c r="H9" s="17" t="s">
        <v>32</v>
      </c>
      <c r="I9" s="11" t="s">
        <v>75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A10" s="39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0"/>
      <c r="L15" s="11"/>
      <c r="M15" s="10" t="str">
        <f>IF(H15="No Change","N/A",IF(H15="New Tag Required",Lookup!F:F,IF(H15="Remove Old Sign",Lookup!F:F,IF(H15="N/A","N/A",""))))</f>
        <v/>
      </c>
      <c r="N15" s="40"/>
      <c r="O15" s="11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9"/>
      <c r="C20" s="11"/>
      <c r="E20" s="35"/>
      <c r="F20" s="41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A21" s="39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2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3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3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2"/>
    </row>
    <row r="25" spans="1:15" x14ac:dyDescent="0.3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3">
      <c r="A26" s="37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ht="15" thickBot="1" x14ac:dyDescent="0.35">
      <c r="A32" s="37"/>
      <c r="C32" s="11"/>
      <c r="E32" s="35"/>
      <c r="F32" s="35"/>
      <c r="G32" s="35"/>
      <c r="K32" s="42"/>
      <c r="N32" s="42"/>
    </row>
    <row r="33" spans="1:13" ht="43.2" x14ac:dyDescent="0.3">
      <c r="A33" s="37"/>
      <c r="C33" s="11"/>
      <c r="E33" s="35"/>
      <c r="F33" s="35"/>
      <c r="G33" s="43" t="s">
        <v>47</v>
      </c>
      <c r="H33" s="44" t="s">
        <v>48</v>
      </c>
      <c r="J33" s="45" t="s">
        <v>42</v>
      </c>
      <c r="K33" s="10"/>
      <c r="L33" s="10"/>
      <c r="M33" s="45" t="s">
        <v>43</v>
      </c>
    </row>
    <row r="34" spans="1:13" ht="15" thickBot="1" x14ac:dyDescent="0.35">
      <c r="A34" s="37"/>
      <c r="C34" s="11"/>
      <c r="E34" s="35"/>
      <c r="F34" s="35"/>
      <c r="G34" s="14">
        <f>COUNTIF(G6:G33,"New Tag Required")</f>
        <v>3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7"/>
      <c r="C35" s="11"/>
      <c r="E35" s="35"/>
      <c r="F35" s="35"/>
      <c r="G35" s="35"/>
    </row>
    <row r="36" spans="1:13" x14ac:dyDescent="0.3">
      <c r="A36" s="37"/>
      <c r="C36" s="11"/>
      <c r="E36" s="35"/>
      <c r="F36" s="35"/>
      <c r="G36" s="35"/>
    </row>
    <row r="37" spans="1:13" x14ac:dyDescent="0.3">
      <c r="A37" s="37"/>
      <c r="C37" s="11"/>
      <c r="E37" s="35"/>
      <c r="F37" s="35"/>
      <c r="G37" s="35"/>
    </row>
    <row r="38" spans="1:13" x14ac:dyDescent="0.3">
      <c r="A38" s="37"/>
      <c r="C38" s="11"/>
      <c r="E38" s="35"/>
      <c r="F38" s="35"/>
      <c r="G38" s="35"/>
    </row>
    <row r="39" spans="1:13" x14ac:dyDescent="0.3">
      <c r="A39" s="37"/>
      <c r="C39" s="11"/>
      <c r="E39" s="35"/>
      <c r="F39" s="35"/>
      <c r="G39" s="35"/>
    </row>
    <row r="40" spans="1:13" x14ac:dyDescent="0.3">
      <c r="A40" s="37"/>
      <c r="C40" s="11"/>
      <c r="E40" s="35"/>
      <c r="F40" s="35"/>
      <c r="G40" s="35"/>
    </row>
    <row r="41" spans="1:13" x14ac:dyDescent="0.3">
      <c r="A41" s="37"/>
      <c r="C41" s="11"/>
      <c r="E41" s="35"/>
      <c r="F41" s="35"/>
      <c r="G41" s="35"/>
    </row>
    <row r="42" spans="1:13" x14ac:dyDescent="0.3">
      <c r="A42" s="46"/>
      <c r="C42" s="11"/>
      <c r="E42" s="35"/>
      <c r="F42" s="47"/>
      <c r="G42" s="35"/>
    </row>
    <row r="43" spans="1:13" x14ac:dyDescent="0.3">
      <c r="A43" s="46"/>
      <c r="C43" s="11"/>
      <c r="E43" s="35"/>
      <c r="F43" s="47"/>
      <c r="G43" s="35"/>
    </row>
    <row r="44" spans="1:13" x14ac:dyDescent="0.3">
      <c r="A44" s="46"/>
      <c r="C44" s="11"/>
      <c r="E44" s="35"/>
      <c r="F44" s="48"/>
      <c r="G44" s="35"/>
    </row>
    <row r="45" spans="1:13" x14ac:dyDescent="0.3">
      <c r="A45" s="37"/>
      <c r="C45" s="11"/>
      <c r="E45" s="35"/>
      <c r="F45" s="47"/>
      <c r="G45" s="35"/>
    </row>
    <row r="46" spans="1:13" x14ac:dyDescent="0.3">
      <c r="A46" s="37"/>
      <c r="C46" s="11"/>
      <c r="E46" s="35"/>
      <c r="F46" s="47"/>
      <c r="G46" s="35"/>
    </row>
    <row r="47" spans="1:13" x14ac:dyDescent="0.3">
      <c r="A47" s="49"/>
      <c r="C47" s="11"/>
      <c r="E47" s="35"/>
      <c r="F47" s="35"/>
      <c r="G47" s="35"/>
    </row>
    <row r="48" spans="1:13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50"/>
      <c r="C51" s="11"/>
      <c r="E51" s="35"/>
      <c r="F51" s="41"/>
      <c r="G51" s="35"/>
    </row>
    <row r="52" spans="1:7" x14ac:dyDescent="0.3">
      <c r="A52" s="49"/>
      <c r="C52" s="11"/>
      <c r="E52" s="35"/>
      <c r="F52" s="35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37"/>
      <c r="C54" s="11"/>
      <c r="E54" s="35"/>
      <c r="F54" s="35"/>
      <c r="G54" s="35"/>
    </row>
    <row r="55" spans="1:7" x14ac:dyDescent="0.3">
      <c r="A55" s="37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36" priority="137" operator="containsText" text="New Tag Required">
      <formula>NOT(ISERROR(SEARCH("New Tag Required",G39)))</formula>
    </cfRule>
  </conditionalFormatting>
  <conditionalFormatting sqref="D39:D99 D6:D7">
    <cfRule type="containsText" dxfId="35" priority="136" operator="containsText" text="Yes">
      <formula>NOT(ISERROR(SEARCH("Yes",D6)))</formula>
    </cfRule>
  </conditionalFormatting>
  <conditionalFormatting sqref="H39:H99 H200:H421">
    <cfRule type="containsText" dxfId="34" priority="124" operator="containsText" text="New Sign Required">
      <formula>NOT(ISERROR(SEARCH("New Sign Required",H39)))</formula>
    </cfRule>
  </conditionalFormatting>
  <conditionalFormatting sqref="G39:G99">
    <cfRule type="containsText" dxfId="33" priority="123" operator="containsText" text="Action Required">
      <formula>NOT(ISERROR(SEARCH("Action Required",G39)))</formula>
    </cfRule>
  </conditionalFormatting>
  <conditionalFormatting sqref="H39:H99">
    <cfRule type="containsText" dxfId="32" priority="122" operator="containsText" text="Action Required">
      <formula>NOT(ISERROR(SEARCH("Action Required",H39)))</formula>
    </cfRule>
  </conditionalFormatting>
  <conditionalFormatting sqref="G6 G9:G32 G35:G38">
    <cfRule type="containsText" dxfId="31" priority="64" operator="containsText" text="New Tag Required">
      <formula>NOT(ISERROR(SEARCH("New Tag Required",G6)))</formula>
    </cfRule>
  </conditionalFormatting>
  <conditionalFormatting sqref="D9:D38">
    <cfRule type="containsText" dxfId="30" priority="63" operator="containsText" text="Yes">
      <formula>NOT(ISERROR(SEARCH("Yes",D9)))</formula>
    </cfRule>
  </conditionalFormatting>
  <conditionalFormatting sqref="H6 H9:H32 H35:H38">
    <cfRule type="containsText" dxfId="29" priority="62" operator="containsText" text="New Sign Required">
      <formula>NOT(ISERROR(SEARCH("New Sign Required",H6)))</formula>
    </cfRule>
  </conditionalFormatting>
  <conditionalFormatting sqref="G6 G9:G32 G35:G38">
    <cfRule type="containsText" dxfId="28" priority="61" operator="containsText" text="Action Required">
      <formula>NOT(ISERROR(SEARCH("Action Required",G6)))</formula>
    </cfRule>
  </conditionalFormatting>
  <conditionalFormatting sqref="H6 H9:H32 H35:H38">
    <cfRule type="containsText" dxfId="27" priority="60" operator="containsText" text="Action Required">
      <formula>NOT(ISERROR(SEARCH("Action Required",H6)))</formula>
    </cfRule>
  </conditionalFormatting>
  <conditionalFormatting sqref="G6">
    <cfRule type="containsText" dxfId="26" priority="59" operator="containsText" text="New Tag Required">
      <formula>NOT(ISERROR(SEARCH("New Tag Required",G6)))</formula>
    </cfRule>
  </conditionalFormatting>
  <conditionalFormatting sqref="D6">
    <cfRule type="containsText" dxfId="25" priority="58" operator="containsText" text="Yes">
      <formula>NOT(ISERROR(SEARCH("Yes",D6)))</formula>
    </cfRule>
  </conditionalFormatting>
  <conditionalFormatting sqref="G6">
    <cfRule type="containsText" dxfId="24" priority="57" operator="containsText" text="Action Required">
      <formula>NOT(ISERROR(SEARCH("Action Required",G6)))</formula>
    </cfRule>
  </conditionalFormatting>
  <conditionalFormatting sqref="D100:D199">
    <cfRule type="containsText" dxfId="23" priority="56" operator="containsText" text="Yes">
      <formula>NOT(ISERROR(SEARCH("Yes",D100)))</formula>
    </cfRule>
  </conditionalFormatting>
  <conditionalFormatting sqref="H100:H199">
    <cfRule type="containsText" dxfId="22" priority="55" operator="containsText" text="New Sign Required">
      <formula>NOT(ISERROR(SEARCH("New Sign Required",H100)))</formula>
    </cfRule>
  </conditionalFormatting>
  <conditionalFormatting sqref="G100:G199">
    <cfRule type="containsText" dxfId="21" priority="54" operator="containsText" text="Action Required">
      <formula>NOT(ISERROR(SEARCH("Action Required",G100)))</formula>
    </cfRule>
  </conditionalFormatting>
  <conditionalFormatting sqref="H100:H199">
    <cfRule type="containsText" dxfId="20" priority="53" operator="containsText" text="Action Required">
      <formula>NOT(ISERROR(SEARCH("Action Required",H100)))</formula>
    </cfRule>
  </conditionalFormatting>
  <conditionalFormatting sqref="D8">
    <cfRule type="containsText" dxfId="19" priority="50" operator="containsText" text="Yes">
      <formula>NOT(ISERROR(SEARCH("Yes",D8)))</formula>
    </cfRule>
  </conditionalFormatting>
  <conditionalFormatting sqref="G8">
    <cfRule type="containsText" dxfId="18" priority="20" operator="containsText" text="Action Required">
      <formula>NOT(ISERROR(SEARCH("Action Required",G8)))</formula>
    </cfRule>
  </conditionalFormatting>
  <conditionalFormatting sqref="G7">
    <cfRule type="containsText" dxfId="17" priority="34" operator="containsText" text="New Tag Required">
      <formula>NOT(ISERROR(SEARCH("New Tag Required",G7)))</formula>
    </cfRule>
  </conditionalFormatting>
  <conditionalFormatting sqref="H7">
    <cfRule type="containsText" dxfId="16" priority="33" operator="containsText" text="New Sign Required">
      <formula>NOT(ISERROR(SEARCH("New Sign Required",H7)))</formula>
    </cfRule>
  </conditionalFormatting>
  <conditionalFormatting sqref="G7">
    <cfRule type="containsText" dxfId="15" priority="32" operator="containsText" text="Action Required">
      <formula>NOT(ISERROR(SEARCH("Action Required",G7)))</formula>
    </cfRule>
  </conditionalFormatting>
  <conditionalFormatting sqref="H7">
    <cfRule type="containsText" dxfId="14" priority="31" operator="containsText" text="Action Required">
      <formula>NOT(ISERROR(SEARCH("Action Required",H7)))</formula>
    </cfRule>
  </conditionalFormatting>
  <conditionalFormatting sqref="J2:N2">
    <cfRule type="cellIs" dxfId="13" priority="30" operator="notEqual">
      <formula>0</formula>
    </cfRule>
  </conditionalFormatting>
  <conditionalFormatting sqref="J6:J31">
    <cfRule type="cellIs" dxfId="12" priority="29" operator="equal">
      <formula>0</formula>
    </cfRule>
  </conditionalFormatting>
  <conditionalFormatting sqref="M6:M31">
    <cfRule type="cellIs" dxfId="11" priority="28" operator="equal">
      <formula>0</formula>
    </cfRule>
  </conditionalFormatting>
  <conditionalFormatting sqref="M6:M31 J6:J31">
    <cfRule type="cellIs" dxfId="10" priority="25" operator="equal">
      <formula>"In Progress"</formula>
    </cfRule>
    <cfRule type="cellIs" dxfId="9" priority="26" operator="equal">
      <formula>"Log Issues"</formula>
    </cfRule>
    <cfRule type="cellIs" dxfId="8" priority="27" operator="equal">
      <formula>"N/A"</formula>
    </cfRule>
  </conditionalFormatting>
  <conditionalFormatting sqref="K6:L14">
    <cfRule type="expression" dxfId="7" priority="24">
      <formula>$J6="Log Issues"</formula>
    </cfRule>
  </conditionalFormatting>
  <conditionalFormatting sqref="N6:N14">
    <cfRule type="expression" dxfId="6" priority="23">
      <formula>$M6="Log Issues"</formula>
    </cfRule>
  </conditionalFormatting>
  <conditionalFormatting sqref="G8">
    <cfRule type="containsText" dxfId="5" priority="22" operator="containsText" text="New Tag Required">
      <formula>NOT(ISERROR(SEARCH("New Tag Required",G8)))</formula>
    </cfRule>
  </conditionalFormatting>
  <conditionalFormatting sqref="H8">
    <cfRule type="containsText" dxfId="4" priority="21" operator="containsText" text="New Sign Required">
      <formula>NOT(ISERROR(SEARCH("New Sign Required",H8)))</formula>
    </cfRule>
  </conditionalFormatting>
  <conditionalFormatting sqref="H8">
    <cfRule type="containsText" dxfId="3" priority="19" operator="containsText" text="Action Required">
      <formula>NOT(ISERROR(SEARCH("Action Required",H8)))</formula>
    </cfRule>
  </conditionalFormatting>
  <conditionalFormatting sqref="H1:H1048576">
    <cfRule type="containsText" dxfId="2" priority="17" operator="containsText" text="Remove Old Sign">
      <formula>NOT(ISERROR(SEARCH("Remove Old Sign",H1)))</formula>
    </cfRule>
    <cfRule type="containsText" dxfId="1" priority="18" operator="containsText" text="Move Sign to New Location">
      <formula>NOT(ISERROR(SEARCH("Move Sign to New Location",H1)))</formula>
    </cfRule>
  </conditionalFormatting>
  <conditionalFormatting sqref="G1:G1048576">
    <cfRule type="containsText" dxfId="0" priority="16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 C7:C199</xm:sqref>
        </x14:dataValidation>
        <x14:dataValidation type="list" allowBlank="1" showInputMessage="1" showErrorMessage="1">
          <x14:formula1>
            <xm:f>Lookup!$A$1:$A$8</xm:f>
          </x14:formula1>
          <xm:sqref>G6 G7:G31</xm:sqref>
        </x14:dataValidation>
        <x14:dataValidation type="list" allowBlank="1" showInputMessage="1" showErrorMessage="1">
          <x14:formula1>
            <xm:f>Lookup!$D$1:$D$10</xm:f>
          </x14:formula1>
          <xm:sqref>H6 H7:H31</xm:sqref>
        </x14:dataValidation>
        <x14:dataValidation type="list" allowBlank="1" showInputMessage="1" showErrorMessage="1">
          <x14:formula1>
            <xm:f>Lookup!$F$1:$F$7</xm:f>
          </x14:formula1>
          <xm:sqref>J6 J7:J31</xm:sqref>
        </x14:dataValidation>
        <x14:dataValidation type="list" allowBlank="1" showInputMessage="1" showErrorMessage="1">
          <x14:formula1>
            <xm:f>Lookup!$F$1:$F$8</xm:f>
          </x14:formula1>
          <xm:sqref>M6 M7:M31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x14ac:dyDescent="0.3">
      <c r="A23" s="51"/>
      <c r="B23" s="51"/>
      <c r="C23" s="51"/>
      <c r="D23" s="51"/>
      <c r="F23" s="51"/>
      <c r="G23" s="51"/>
    </row>
    <row r="24" spans="1:7" x14ac:dyDescent="0.3">
      <c r="A24" s="51"/>
      <c r="B24" s="51"/>
      <c r="C24" s="51"/>
      <c r="D24" s="51"/>
      <c r="F24" s="51"/>
      <c r="G24" s="51"/>
    </row>
    <row r="25" spans="1:7" x14ac:dyDescent="0.3">
      <c r="A25" s="51"/>
      <c r="B25" s="51"/>
      <c r="C25" s="51"/>
      <c r="D25" s="51"/>
      <c r="F25" s="51"/>
      <c r="G25" s="51"/>
    </row>
    <row r="26" spans="1:7" x14ac:dyDescent="0.3">
      <c r="A26" s="51"/>
      <c r="B26" s="51"/>
      <c r="C26" s="51"/>
      <c r="D26" s="51"/>
      <c r="F26" s="51"/>
      <c r="G26" s="51"/>
    </row>
    <row r="27" spans="1:7" x14ac:dyDescent="0.3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ht="15" x14ac:dyDescent="0.25">
      <c r="A30" s="51"/>
      <c r="B30" s="51"/>
      <c r="C30" s="51"/>
      <c r="D30" s="51"/>
      <c r="F30" s="51"/>
      <c r="G30" s="51"/>
    </row>
    <row r="31" spans="1:7" ht="15" x14ac:dyDescent="0.25">
      <c r="A31" s="51"/>
      <c r="B31" s="51"/>
      <c r="C31" s="51"/>
      <c r="D31" s="51"/>
      <c r="F31" s="51"/>
      <c r="G31" s="51"/>
    </row>
    <row r="32" spans="1:7" ht="15" x14ac:dyDescent="0.25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ht="15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ht="15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0064</v>
      </c>
      <c r="B60" s="3" t="str">
        <f>([2]UKBuilding_List!B60)</f>
        <v>Scovell Hall</v>
      </c>
    </row>
    <row r="61" spans="1:2" x14ac:dyDescent="0.3">
      <c r="A61" s="2" t="str">
        <f>([2]UKBuilding_List!A61)</f>
        <v>0065</v>
      </c>
      <c r="B61" s="3" t="str">
        <f>([2]UKBuilding_List!B61)</f>
        <v>Small Animal Lab</v>
      </c>
    </row>
    <row r="62" spans="1:2" x14ac:dyDescent="0.3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3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3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3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3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3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3">
      <c r="A68" s="2" t="str">
        <f>([2]UKBuilding_List!A68)</f>
        <v>0072</v>
      </c>
      <c r="B68" s="3" t="str">
        <f>([2]UKBuilding_List!B68)</f>
        <v>Donovan Hall</v>
      </c>
    </row>
    <row r="69" spans="1:2" x14ac:dyDescent="0.3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3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3">
      <c r="A71" s="2" t="str">
        <f>([2]UKBuilding_List!A71)</f>
        <v>0075</v>
      </c>
      <c r="B71" s="3" t="str">
        <f>([2]UKBuilding_List!B71)</f>
        <v>Kelley Hall</v>
      </c>
    </row>
    <row r="72" spans="1:2" x14ac:dyDescent="0.3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3">
      <c r="A73" s="2" t="str">
        <f>([2]UKBuilding_List!A73)</f>
        <v>0077</v>
      </c>
      <c r="B73" s="3" t="str">
        <f>([2]UKBuilding_List!B73)</f>
        <v>653 Maxwelton Ct</v>
      </c>
    </row>
    <row r="74" spans="1:2" x14ac:dyDescent="0.3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3">
      <c r="A75" s="2" t="str">
        <f>([2]UKBuilding_List!A75)</f>
        <v>0079</v>
      </c>
      <c r="B75" s="3" t="str">
        <f>([2]UKBuilding_List!B75)</f>
        <v>Central Hall II</v>
      </c>
    </row>
    <row r="76" spans="1:2" x14ac:dyDescent="0.3">
      <c r="A76" s="2" t="str">
        <f>([2]UKBuilding_List!A76)</f>
        <v>0080</v>
      </c>
      <c r="B76" s="3" t="str">
        <f>([2]UKBuilding_List!B76)</f>
        <v>Central Hall I</v>
      </c>
    </row>
    <row r="77" spans="1:2" x14ac:dyDescent="0.3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3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3">
      <c r="A79" s="2" t="str">
        <f>([2]UKBuilding_List!A79)</f>
        <v>0083</v>
      </c>
      <c r="B79" s="3" t="str">
        <f>([2]UKBuilding_List!B79)</f>
        <v>453 Columbia</v>
      </c>
    </row>
    <row r="80" spans="1:2" x14ac:dyDescent="0.3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3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3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3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3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3">
      <c r="A85" s="2" t="str">
        <f>([2]UKBuilding_List!A85)</f>
        <v>0089</v>
      </c>
      <c r="B85" s="3" t="str">
        <f>([2]UKBuilding_List!B85)</f>
        <v>Cooling Plant #1</v>
      </c>
    </row>
    <row r="86" spans="1:2" x14ac:dyDescent="0.3">
      <c r="A86" s="2" t="str">
        <f>([2]UKBuilding_List!A86)</f>
        <v>0090</v>
      </c>
      <c r="B86" s="3" t="str">
        <f>([2]UKBuilding_List!B86)</f>
        <v>University Lofts</v>
      </c>
    </row>
    <row r="87" spans="1:2" x14ac:dyDescent="0.3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3">
      <c r="A88" s="2" t="str">
        <f>([2]UKBuilding_List!A88)</f>
        <v>0092</v>
      </c>
      <c r="B88" s="3" t="str">
        <f>([2]UKBuilding_List!B88)</f>
        <v>Seed House</v>
      </c>
    </row>
    <row r="89" spans="1:2" x14ac:dyDescent="0.3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3">
      <c r="A90" s="2" t="str">
        <f>([2]UKBuilding_List!A90)</f>
        <v>0094</v>
      </c>
      <c r="B90" s="3" t="str">
        <f>([2]UKBuilding_List!B90)</f>
        <v>Cooper House</v>
      </c>
    </row>
    <row r="91" spans="1:2" x14ac:dyDescent="0.3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3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3">
      <c r="A93" s="2" t="str">
        <f>([2]UKBuilding_List!A93)</f>
        <v>0097</v>
      </c>
      <c r="B93" s="3" t="str">
        <f>([2]UKBuilding_List!B93)</f>
        <v>E. S. Good Barn</v>
      </c>
    </row>
    <row r="94" spans="1:2" x14ac:dyDescent="0.3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3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3">
      <c r="A96" s="2" t="str">
        <f>([2]UKBuilding_List!A96)</f>
        <v>0100</v>
      </c>
      <c r="B96" s="3" t="str">
        <f>([2]UKBuilding_List!B96)</f>
        <v>Haggin Hall</v>
      </c>
    </row>
    <row r="97" spans="1:2" x14ac:dyDescent="0.3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3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3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3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3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3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3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3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3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3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3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3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3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3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3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3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3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3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3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3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3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3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3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3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3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3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3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3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3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3">
      <c r="A126" s="2" t="str">
        <f>([2]UKBuilding_List!A126)</f>
        <v>0143</v>
      </c>
      <c r="B126" s="3" t="str">
        <f>([2]UKBuilding_List!B126)</f>
        <v>Blanding II</v>
      </c>
    </row>
    <row r="127" spans="1:2" x14ac:dyDescent="0.3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3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3">
      <c r="A129" s="2" t="str">
        <f>([2]UKBuilding_List!A129)</f>
        <v>0146</v>
      </c>
      <c r="B129" s="3" t="str">
        <f>([2]UKBuilding_List!B129)</f>
        <v>Blanding IV</v>
      </c>
    </row>
    <row r="130" spans="1:2" x14ac:dyDescent="0.3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3">
      <c r="A131" s="2" t="str">
        <f>([2]UKBuilding_List!A131)</f>
        <v>0148</v>
      </c>
      <c r="B131" s="3" t="str">
        <f>([2]UKBuilding_List!B131)</f>
        <v>Kirwan IV</v>
      </c>
    </row>
    <row r="132" spans="1:2" x14ac:dyDescent="0.3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3">
      <c r="A133" s="2" t="str">
        <f>([2]UKBuilding_List!A133)</f>
        <v>0150</v>
      </c>
      <c r="B133" s="3" t="str">
        <f>([2]UKBuilding_List!B133)</f>
        <v>Kirwan III</v>
      </c>
    </row>
    <row r="134" spans="1:2" x14ac:dyDescent="0.3">
      <c r="A134" s="2" t="str">
        <f>([2]UKBuilding_List!A134)</f>
        <v>0151</v>
      </c>
      <c r="B134" s="3" t="str">
        <f>([2]UKBuilding_List!B134)</f>
        <v>Kirwan II</v>
      </c>
    </row>
    <row r="135" spans="1:2" x14ac:dyDescent="0.3">
      <c r="A135" s="2" t="str">
        <f>([2]UKBuilding_List!A135)</f>
        <v>0152</v>
      </c>
      <c r="B135" s="3" t="str">
        <f>([2]UKBuilding_List!B135)</f>
        <v>Kirwan I</v>
      </c>
    </row>
    <row r="136" spans="1:2" x14ac:dyDescent="0.3">
      <c r="A136" s="2" t="str">
        <f>([2]UKBuilding_List!A136)</f>
        <v>0153</v>
      </c>
      <c r="B136" s="3" t="str">
        <f>([2]UKBuilding_List!B136)</f>
        <v>Blanding I</v>
      </c>
    </row>
    <row r="137" spans="1:2" x14ac:dyDescent="0.3">
      <c r="A137" s="2" t="str">
        <f>([2]UKBuilding_List!A137)</f>
        <v>0154</v>
      </c>
      <c r="B137" s="3" t="str">
        <f>([2]UKBuilding_List!B137)</f>
        <v>Head House</v>
      </c>
    </row>
    <row r="138" spans="1:2" x14ac:dyDescent="0.3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3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3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3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3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3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3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3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3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3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3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3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3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3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3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3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3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3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3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3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3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3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3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3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3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3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3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3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3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3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3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3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3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3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3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3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3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3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3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3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3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3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3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3">
      <c r="A181" s="2" t="str">
        <f>([2]UKBuilding_List!A181)</f>
        <v>0205</v>
      </c>
      <c r="B181" s="3" t="str">
        <f>([2]UKBuilding_List!B181)</f>
        <v>Phi Mu</v>
      </c>
    </row>
    <row r="182" spans="1:2" x14ac:dyDescent="0.3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3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3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3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3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3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3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3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3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3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3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3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3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3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3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3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3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3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3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3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3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3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3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3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3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3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3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3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3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3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3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3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3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3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3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3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3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3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3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3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3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3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3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3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3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3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3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3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3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3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3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3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3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3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3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3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3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3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3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3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3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3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3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3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3">
      <c r="A246" s="2" t="str">
        <f>([2]UKBuilding_List!A246)</f>
        <v>0286</v>
      </c>
      <c r="B246" s="3" t="str">
        <f>([2]UKBuilding_List!B246)</f>
        <v>ASTeCC</v>
      </c>
    </row>
    <row r="247" spans="1:2" x14ac:dyDescent="0.3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3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3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3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3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3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3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3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3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3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3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3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3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3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3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3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3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3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3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3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3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3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3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3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3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3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3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3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3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3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3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3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3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3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3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3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3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3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3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3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3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3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3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3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3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3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3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3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3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3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3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3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3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3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3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3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3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3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3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3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3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3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3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3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3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3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3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3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3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3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3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3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3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3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3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3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3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3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3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3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3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3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3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3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3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3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3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3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3">
      <c r="A356" s="2" t="str">
        <f>([2]UKBuilding_List!A356)</f>
        <v>0602</v>
      </c>
      <c r="B356" s="3" t="str">
        <f>([2]UKBuilding_List!B356)</f>
        <v>Pavilion A</v>
      </c>
    </row>
    <row r="357" spans="1:2" x14ac:dyDescent="0.3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3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3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3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3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3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3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3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3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3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3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3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3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3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3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3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3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3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3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3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3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3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3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3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3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3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3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3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3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3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3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3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3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3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3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3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3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3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3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3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3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3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3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3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3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3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3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3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3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3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3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3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3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3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3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3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3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3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3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3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3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3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3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3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3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3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3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3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3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2014-06-12T14:21:25Z</dcterms:modified>
</cp:coreProperties>
</file>