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5" i="1"/>
  <c r="M16" i="1"/>
  <c r="M17" i="1"/>
  <c r="J6" i="1"/>
  <c r="J7" i="1"/>
  <c r="J8" i="1"/>
  <c r="J9" i="1"/>
  <c r="J10" i="1"/>
  <c r="J11" i="1"/>
  <c r="J12" i="1"/>
  <c r="J15" i="1"/>
  <c r="J16" i="1"/>
  <c r="J17" i="1"/>
  <c r="H20" i="1" l="1"/>
  <c r="G20" i="1"/>
  <c r="M20" i="1" l="1"/>
  <c r="K2" i="1" s="1"/>
  <c r="J2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<sst xmlns="http://schemas.openxmlformats.org/spreadsheetml/2006/main" count="95" uniqueCount="78">
  <si>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</si>
  <si>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</si>
  <si>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</si>
  <si>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</si>
  <si>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</si>
  <si>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</si>
  <si>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</si>
  <si>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</si>
  <si>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</si>
  <si>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</si>
  <si>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</si>
  <si>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</si>
  <si>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</si>
  <si>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</si>
  <si>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</si>
  <si>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</si>
  <si>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</si>
  <si>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</si>
  <si>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</si>
  <si>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</si>
  <si>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</si>
  <si>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</si>
  <si>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</si>
  <si>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</si>
  <si>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</si>
  <si>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</si>
  <si>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</si>
  <si>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</si>
  <si>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</si>
  <si>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</si>
  <si>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</si>
  <si>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</si>
  <si>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</si>
  <si>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</si>
  <si>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</si>
  <si>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</si>
  <si>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</si>
  <si>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</si>
  <si>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</si>
  <si>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</si>
  <si>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</si>
  <si>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</si>
  <si>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</si>
  <si>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</si>
  <si>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</si>
  <si>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</si>
  <si>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</si>
  <si>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</si>
  <si>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</si>
  <si>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</si>
  <si>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</si>
  <si>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</si>
  <si>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</si>
  <si>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</si>
  <si>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</si>
  <si>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</si>
  <si>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</si>
  <si>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</si>
  <si>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</si>
  <si>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</si>
  <si>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</si>
  <si>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</si>
  <si>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</si>
  <si>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</si>
  <si>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</si>
  <si>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</si>
  <si>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</si>
  <si>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</si>
  <si>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</si>
  <si>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</si>
  <si>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</si>
  <si>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</si>
  <si>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</si>
  <si>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0027</t>
  </si>
  <si>
    <t>619A1</t>
  </si>
  <si>
    <t>06</t>
  </si>
  <si>
    <t>correct drawing</t>
  </si>
  <si>
    <t>corrected how doors were shown on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</si>
</sst>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E11" sqref="E11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68" t="s">
        <v>73</v>
      </c>
      <c r="C1" s="68"/>
      <c r="F1" s="18" t="s">
        <v>10</v>
      </c>
      <c r="G1" s="52">
        <v>42160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69" t="str">
        <f>VLOOKUP(B1,BuildingList!A:B,2,FALSE)</f>
        <v>Patterson Office Tower</v>
      </c>
      <c r="C2" s="69"/>
      <c r="F2" s="24" t="s">
        <v>12</v>
      </c>
      <c r="G2" s="59" t="s">
        <v>62</v>
      </c>
      <c r="J2" s="15">
        <f>G20-J20</f>
        <v>0</v>
      </c>
      <c r="K2" s="15">
        <f>H20-M20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6" t="s">
        <v>74</v>
      </c>
      <c r="B6" s="28" t="s">
        <v>75</v>
      </c>
      <c r="C6" s="11" t="s">
        <v>76</v>
      </c>
      <c r="D6" s="17" t="s">
        <v>5</v>
      </c>
      <c r="E6" s="33">
        <v>150</v>
      </c>
      <c r="F6" s="33">
        <v>149</v>
      </c>
      <c r="G6" s="33" t="s">
        <v>13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x14ac:dyDescent="0.25">
      <c r="A7" s="36"/>
      <c r="C7" s="11"/>
      <c r="E7" s="33"/>
      <c r="F7" s="33"/>
      <c r="G7" s="33"/>
      <c r="J7" s="10" t="str">
        <f>IF(G7="No Change","N/A",IF(G7="New Tag Required",Lookup!F:F,IF(G7="Remove Old Tag",Lookup!F:F,IF(G7="N/A","N/A",""))))</f>
        <v/>
      </c>
      <c r="K7" s="34"/>
      <c r="L7" s="10"/>
      <c r="M7" s="10" t="str">
        <f>IF(H7="No Change","N/A",IF(H7="New Tag Required",Lookup!F:F,IF(H7="Remove Old Sign",Lookup!F:F,IF(H7="N/A","N/A",""))))</f>
        <v/>
      </c>
      <c r="N7" s="34"/>
      <c r="O7" s="10"/>
    </row>
    <row r="8" spans="1:16" x14ac:dyDescent="0.25">
      <c r="A8" s="36"/>
      <c r="C8" s="11"/>
      <c r="E8" s="33"/>
      <c r="F8" s="33"/>
      <c r="G8" s="33"/>
      <c r="J8" s="10" t="str">
        <f>IF(G8="No Change","N/A",IF(G8="New Tag Required",Lookup!F:F,IF(G8="Remove Old Tag",Lookup!F:F,IF(G8="N/A","N/A",""))))</f>
        <v/>
      </c>
      <c r="K8" s="34"/>
      <c r="L8" s="10"/>
      <c r="M8" s="10" t="str">
        <f>IF(H8="No Change","N/A",IF(H8="New Tag Required",Lookup!F:F,IF(H8="Remove Old Sign",Lookup!F:F,IF(H8="N/A","N/A",""))))</f>
        <v/>
      </c>
      <c r="N8" s="34"/>
      <c r="O8" s="10"/>
    </row>
    <row r="9" spans="1:16" x14ac:dyDescent="0.25">
      <c r="A9" s="36"/>
      <c r="C9" s="11"/>
      <c r="E9" s="33"/>
      <c r="F9" s="33"/>
      <c r="G9" s="33"/>
      <c r="J9" s="10" t="str">
        <f>IF(G9="No Change","N/A",IF(G9="New Tag Required",Lookup!F:F,IF(G9="Remove Old Tag",Lookup!F:F,IF(G9="N/A","N/A",""))))</f>
        <v/>
      </c>
      <c r="K9" s="34"/>
      <c r="L9" s="10"/>
      <c r="M9" s="10" t="str">
        <f>IF(H9="No Change","N/A",IF(H9="New Tag Required",Lookup!F:F,IF(H9="Remove Old Sign",Lookup!F:F,IF(H9="N/A","N/A",""))))</f>
        <v/>
      </c>
      <c r="N9" s="34"/>
      <c r="O9" s="10"/>
    </row>
    <row r="10" spans="1:16" x14ac:dyDescent="0.25">
      <c r="A10" s="35"/>
      <c r="C10" s="11"/>
      <c r="E10" s="33"/>
      <c r="F10" s="33"/>
      <c r="G10" s="33"/>
      <c r="J10" s="10" t="str">
        <f>IF(G10="No Change","N/A",IF(G10="New Tag Required",Lookup!F:F,IF(G10="Remove Old Tag",Lookup!F:F,IF(G10="N/A","N/A",""))))</f>
        <v/>
      </c>
      <c r="K10" s="38"/>
      <c r="M10" s="10" t="str">
        <f>IF(H10="No Change","N/A",IF(H10="New Tag Required",Lookup!F:F,IF(H10="Remove Old Sign",Lookup!F:F,IF(H10="N/A","N/A",""))))</f>
        <v/>
      </c>
      <c r="N10" s="38"/>
    </row>
    <row r="11" spans="1:16" x14ac:dyDescent="0.25">
      <c r="A11" s="35"/>
      <c r="C11" s="11"/>
      <c r="E11" s="33"/>
      <c r="F11" s="33"/>
      <c r="G11" s="33"/>
      <c r="J11" s="10" t="str">
        <f>IF(G11="No Change","N/A",IF(G11="New Tag Required",Lookup!F:F,IF(G11="Remove Old Tag",Lookup!F:F,IF(G11="N/A","N/A",""))))</f>
        <v/>
      </c>
      <c r="K11" s="38"/>
      <c r="M11" s="10" t="str">
        <f>IF(H11="No Change","N/A",IF(H11="New Tag Required",Lookup!F:F,IF(H11="Remove Old Sign",Lookup!F:F,IF(H11="N/A","N/A",""))))</f>
        <v/>
      </c>
      <c r="N11" s="38"/>
    </row>
    <row r="12" spans="1:16" x14ac:dyDescent="0.25">
      <c r="A12" s="35"/>
      <c r="C12" s="11"/>
      <c r="E12" s="33"/>
      <c r="F12" s="33"/>
      <c r="G12" s="33"/>
      <c r="J12" s="10" t="str">
        <f>IF(G12="No Change","N/A",IF(G12="New Tag Required",Lookup!F:F,IF(G12="Remove Old Tag",Lookup!F:F,IF(G12="N/A","N/A",""))))</f>
        <v/>
      </c>
      <c r="K12" s="38"/>
      <c r="M12" s="10" t="str">
        <f>IF(H12="No Change","N/A",IF(H12="New Tag Required",Lookup!F:F,IF(H12="Remove Old Sign",Lookup!F:F,IF(H12="N/A","N/A",""))))</f>
        <v/>
      </c>
      <c r="N12" s="38"/>
    </row>
    <row r="13" spans="1:16" x14ac:dyDescent="0.25">
      <c r="A13" s="35"/>
      <c r="C13" s="11"/>
      <c r="E13" s="33"/>
      <c r="F13" s="33"/>
      <c r="G13" s="33"/>
      <c r="J13" s="10"/>
      <c r="K13" s="38"/>
      <c r="M13" s="10"/>
      <c r="N13" s="38"/>
    </row>
    <row r="14" spans="1:16" x14ac:dyDescent="0.25">
      <c r="A14" s="35"/>
      <c r="C14" s="11"/>
      <c r="E14" s="33"/>
      <c r="F14" s="33"/>
      <c r="G14" s="33"/>
      <c r="J14" s="10"/>
      <c r="K14" s="38"/>
      <c r="M14" s="10"/>
      <c r="N14" s="38"/>
    </row>
    <row r="15" spans="1:16" x14ac:dyDescent="0.25">
      <c r="A15" s="35"/>
      <c r="C15" s="11"/>
      <c r="E15" s="33"/>
      <c r="F15" s="33"/>
      <c r="G15" s="33"/>
      <c r="J15" s="10" t="str">
        <f>IF(G15="No Change","N/A",IF(G15="New Tag Required",Lookup!F:F,IF(G15="Remove Old Tag",Lookup!F:F,IF(G15="N/A","N/A",""))))</f>
        <v/>
      </c>
      <c r="K15" s="38"/>
      <c r="M15" s="10" t="str">
        <f>IF(H15="No Change","N/A",IF(H15="New Tag Required",Lookup!F:F,IF(H15="Remove Old Sign",Lookup!F:F,IF(H15="N/A","N/A",""))))</f>
        <v/>
      </c>
      <c r="N15" s="38"/>
    </row>
    <row r="16" spans="1:16" x14ac:dyDescent="0.25">
      <c r="A16" s="35"/>
      <c r="C16" s="11"/>
      <c r="E16" s="33"/>
      <c r="F16" s="33"/>
      <c r="G16" s="33"/>
      <c r="J16" s="10" t="str">
        <f>IF(G16="No Change","N/A",IF(G16="New Tag Required",Lookup!F:F,IF(G16="Remove Old Tag",Lookup!F:F,IF(G16="N/A","N/A",""))))</f>
        <v/>
      </c>
      <c r="K16" s="38"/>
      <c r="M16" s="10" t="str">
        <f>IF(H16="No Change","N/A",IF(H16="New Tag Required",Lookup!F:F,IF(H16="Remove Old Sign",Lookup!F:F,IF(H16="N/A","N/A",""))))</f>
        <v/>
      </c>
      <c r="N16" s="38"/>
    </row>
    <row r="17" spans="1:14" x14ac:dyDescent="0.25">
      <c r="A17" s="35"/>
      <c r="C17" s="11"/>
      <c r="E17" s="33"/>
      <c r="F17" s="33"/>
      <c r="G17" s="33"/>
      <c r="J17" s="10" t="str">
        <f>IF(G17="No Change","N/A",IF(G17="New Tag Required",Lookup!F:F,IF(G17="Remove Old Tag",Lookup!F:F,IF(G17="N/A","N/A",""))))</f>
        <v/>
      </c>
      <c r="K17" s="38"/>
      <c r="M17" s="10" t="str">
        <f>IF(H17="No Change","N/A",IF(H17="New Tag Required",Lookup!F:F,IF(H17="Remove Old Sign",Lookup!F:F,IF(H17="N/A","N/A",""))))</f>
        <v/>
      </c>
      <c r="N17" s="38"/>
    </row>
    <row r="18" spans="1:14" ht="15.75" thickBot="1" x14ac:dyDescent="0.3">
      <c r="A18" s="35"/>
      <c r="C18" s="11"/>
      <c r="E18" s="33"/>
      <c r="F18" s="33"/>
      <c r="G18" s="33"/>
      <c r="K18" s="38"/>
      <c r="N18" s="38"/>
    </row>
    <row r="19" spans="1:14" ht="45" x14ac:dyDescent="0.25">
      <c r="A19" s="35"/>
      <c r="C19" s="11"/>
      <c r="E19" s="33"/>
      <c r="F19" s="33"/>
      <c r="G19" s="39" t="s">
        <v>47</v>
      </c>
      <c r="H19" s="40" t="s">
        <v>48</v>
      </c>
      <c r="J19" s="41" t="s">
        <v>42</v>
      </c>
      <c r="K19" s="10"/>
      <c r="L19" s="10"/>
      <c r="M19" s="41" t="s">
        <v>43</v>
      </c>
    </row>
    <row r="20" spans="1:14" ht="15.75" thickBot="1" x14ac:dyDescent="0.3">
      <c r="A20" s="35"/>
      <c r="C20" s="11"/>
      <c r="E20" s="33"/>
      <c r="F20" s="33"/>
      <c r="G20" s="14">
        <f>COUNTIF(G6:G19,"New Tag Required")</f>
        <v>0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35"/>
      <c r="C21" s="11"/>
      <c r="E21" s="33"/>
      <c r="F21" s="33"/>
      <c r="G21" s="33"/>
    </row>
    <row r="22" spans="1:14" x14ac:dyDescent="0.25">
      <c r="A22" s="35"/>
      <c r="C22" s="11"/>
      <c r="E22" s="33"/>
      <c r="F22" s="33"/>
      <c r="G22" s="33"/>
    </row>
    <row r="23" spans="1:14" x14ac:dyDescent="0.25">
      <c r="A23" s="35"/>
      <c r="C23" s="11"/>
      <c r="E23" s="33"/>
      <c r="F23" s="33"/>
      <c r="G23" s="33"/>
    </row>
    <row r="24" spans="1:14" x14ac:dyDescent="0.25">
      <c r="A24" s="35"/>
      <c r="C24" s="11"/>
      <c r="E24" s="33"/>
      <c r="F24" s="33"/>
      <c r="G24" s="33"/>
    </row>
    <row r="25" spans="1:14" x14ac:dyDescent="0.25">
      <c r="A25" s="35"/>
      <c r="C25" s="11"/>
      <c r="E25" s="33"/>
      <c r="F25" s="33"/>
      <c r="G25" s="33"/>
    </row>
    <row r="26" spans="1:14" x14ac:dyDescent="0.25">
      <c r="A26" s="35"/>
      <c r="C26" s="11"/>
      <c r="E26" s="33"/>
      <c r="F26" s="33"/>
      <c r="G26" s="33"/>
    </row>
    <row r="27" spans="1:14" x14ac:dyDescent="0.25">
      <c r="A27" s="35"/>
      <c r="C27" s="11"/>
      <c r="E27" s="33"/>
      <c r="F27" s="33"/>
      <c r="G27" s="33"/>
    </row>
    <row r="28" spans="1:14" x14ac:dyDescent="0.25">
      <c r="A28" s="42"/>
      <c r="C28" s="11"/>
      <c r="E28" s="33"/>
      <c r="F28" s="43"/>
      <c r="G28" s="33"/>
    </row>
    <row r="29" spans="1:14" x14ac:dyDescent="0.25">
      <c r="A29" s="42"/>
      <c r="C29" s="11"/>
      <c r="E29" s="33"/>
      <c r="F29" s="43"/>
      <c r="G29" s="33"/>
    </row>
    <row r="30" spans="1:14" x14ac:dyDescent="0.25">
      <c r="A30" s="42"/>
      <c r="C30" s="11"/>
      <c r="E30" s="33"/>
      <c r="F30" s="44"/>
      <c r="G30" s="33"/>
    </row>
    <row r="31" spans="1:14" x14ac:dyDescent="0.25">
      <c r="A31" s="35"/>
      <c r="C31" s="11"/>
      <c r="E31" s="33"/>
      <c r="F31" s="43"/>
      <c r="G31" s="33"/>
    </row>
    <row r="32" spans="1:14" x14ac:dyDescent="0.25">
      <c r="A32" s="35"/>
      <c r="C32" s="11"/>
      <c r="E32" s="33"/>
      <c r="F32" s="43"/>
      <c r="G32" s="33"/>
    </row>
    <row r="33" spans="1:7" x14ac:dyDescent="0.25">
      <c r="A33" s="45"/>
      <c r="C33" s="11"/>
      <c r="E33" s="33"/>
      <c r="F33" s="33"/>
      <c r="G33" s="33"/>
    </row>
    <row r="34" spans="1:7" x14ac:dyDescent="0.25">
      <c r="A34" s="45"/>
      <c r="C34" s="11"/>
      <c r="E34" s="33"/>
      <c r="F34" s="33"/>
      <c r="G34" s="33"/>
    </row>
    <row r="35" spans="1:7" x14ac:dyDescent="0.25">
      <c r="A35" s="45"/>
      <c r="C35" s="11"/>
      <c r="E35" s="33"/>
      <c r="F35" s="33"/>
      <c r="G35" s="33"/>
    </row>
    <row r="36" spans="1:7" x14ac:dyDescent="0.25">
      <c r="A36" s="45"/>
      <c r="C36" s="11"/>
      <c r="E36" s="33"/>
      <c r="F36" s="33"/>
      <c r="G36" s="33"/>
    </row>
    <row r="37" spans="1:7" x14ac:dyDescent="0.25">
      <c r="A37" s="46"/>
      <c r="C37" s="11"/>
      <c r="E37" s="33"/>
      <c r="F37" s="37"/>
      <c r="G37" s="33"/>
    </row>
    <row r="38" spans="1:7" x14ac:dyDescent="0.25">
      <c r="A38" s="45"/>
      <c r="C38" s="11"/>
      <c r="E38" s="33"/>
      <c r="F38" s="33"/>
      <c r="G38" s="33"/>
    </row>
    <row r="39" spans="1:7" x14ac:dyDescent="0.25">
      <c r="A39" s="45"/>
      <c r="C39" s="11"/>
      <c r="E39" s="33"/>
      <c r="F39" s="33"/>
      <c r="G39" s="33"/>
    </row>
    <row r="40" spans="1:7" x14ac:dyDescent="0.25">
      <c r="A40" s="35"/>
      <c r="C40" s="11"/>
      <c r="E40" s="33"/>
      <c r="F40" s="33"/>
      <c r="G40" s="33"/>
    </row>
    <row r="41" spans="1:7" x14ac:dyDescent="0.25">
      <c r="A41" s="35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6:G18">
    <cfRule type="containsText" dxfId="36" priority="126" operator="containsText" text="New Tag Required">
      <formula>NOT(ISERROR(SEARCH("New Tag Required",G6)))</formula>
    </cfRule>
  </conditionalFormatting>
  <conditionalFormatting sqref="D6:D85">
    <cfRule type="containsText" dxfId="35" priority="125" operator="containsText" text="Yes">
      <formula>NOT(ISERROR(SEARCH("Yes",D6)))</formula>
    </cfRule>
  </conditionalFormatting>
  <conditionalFormatting sqref="H25:H85 H186:H407 H6:H18">
    <cfRule type="containsText" dxfId="34" priority="113" operator="containsText" text="New Sign Required">
      <formula>NOT(ISERROR(SEARCH("New Sign Required",H6)))</formula>
    </cfRule>
  </conditionalFormatting>
  <conditionalFormatting sqref="G25:G85 G6:H18">
    <cfRule type="containsText" dxfId="33" priority="112" operator="containsText" text="Action Required">
      <formula>NOT(ISERROR(SEARCH("Action Required",G6)))</formula>
    </cfRule>
  </conditionalFormatting>
  <conditionalFormatting sqref="H25:H85">
    <cfRule type="containsText" dxfId="32" priority="111" operator="containsText" text="Action Required">
      <formula>NOT(ISERROR(SEARCH("Action Required",H25)))</formula>
    </cfRule>
  </conditionalFormatting>
  <conditionalFormatting sqref="G21:G24">
    <cfRule type="containsText" dxfId="31" priority="53" operator="containsText" text="New Tag Required">
      <formula>NOT(ISERROR(SEARCH("New Tag Required",G21)))</formula>
    </cfRule>
  </conditionalFormatting>
  <conditionalFormatting sqref="H21:H24">
    <cfRule type="containsText" dxfId="30" priority="51" operator="containsText" text="New Sign Required">
      <formula>NOT(ISERROR(SEARCH("New Sign Required",H21)))</formula>
    </cfRule>
  </conditionalFormatting>
  <conditionalFormatting sqref="G21:G24">
    <cfRule type="containsText" dxfId="29" priority="50" operator="containsText" text="Action Required">
      <formula>NOT(ISERROR(SEARCH("Action Required",G21)))</formula>
    </cfRule>
  </conditionalFormatting>
  <conditionalFormatting sqref="H21:H24">
    <cfRule type="containsText" dxfId="28" priority="49" operator="containsText" text="Action Required">
      <formula>NOT(ISERROR(SEARCH("Action Required",H21)))</formula>
    </cfRule>
  </conditionalFormatting>
  <conditionalFormatting sqref="D86:D185">
    <cfRule type="containsText" dxfId="27" priority="45" operator="containsText" text="Yes">
      <formula>NOT(ISERROR(SEARCH("Yes",D86)))</formula>
    </cfRule>
  </conditionalFormatting>
  <conditionalFormatting sqref="H86:H185">
    <cfRule type="containsText" dxfId="26" priority="44" operator="containsText" text="New Sign Required">
      <formula>NOT(ISERROR(SEARCH("New Sign Required",H86)))</formula>
    </cfRule>
  </conditionalFormatting>
  <conditionalFormatting sqref="G86:G185">
    <cfRule type="containsText" dxfId="25" priority="43" operator="containsText" text="Action Required">
      <formula>NOT(ISERROR(SEARCH("Action Required",G86)))</formula>
    </cfRule>
  </conditionalFormatting>
  <conditionalFormatting sqref="H86:H185">
    <cfRule type="containsText" dxfId="24" priority="42" operator="containsText" text="Action Required">
      <formula>NOT(ISERROR(SEARCH("Action Required",H86)))</formula>
    </cfRule>
  </conditionalFormatting>
  <conditionalFormatting sqref="J2:N2">
    <cfRule type="cellIs" dxfId="23" priority="19" operator="notEqual">
      <formula>0</formula>
    </cfRule>
  </conditionalFormatting>
  <conditionalFormatting sqref="J6:J17">
    <cfRule type="cellIs" dxfId="22" priority="18" operator="equal">
      <formula>0</formula>
    </cfRule>
  </conditionalFormatting>
  <conditionalFormatting sqref="M6:M17">
    <cfRule type="cellIs" dxfId="21" priority="17" operator="equal">
      <formula>0</formula>
    </cfRule>
  </conditionalFormatting>
  <conditionalFormatting sqref="J6:J17 M6:M17">
    <cfRule type="cellIs" dxfId="20" priority="14" operator="equal">
      <formula>"In Progress"</formula>
    </cfRule>
    <cfRule type="cellIs" dxfId="19" priority="15" operator="equal">
      <formula>"Log Issues"</formula>
    </cfRule>
    <cfRule type="cellIs" dxfId="18" priority="16" operator="equal">
      <formula>"N/A"</formula>
    </cfRule>
  </conditionalFormatting>
  <conditionalFormatting sqref="K6:L9">
    <cfRule type="expression" dxfId="17" priority="13">
      <formula>$J6="Log Issues"</formula>
    </cfRule>
  </conditionalFormatting>
  <conditionalFormatting sqref="N6:N9">
    <cfRule type="expression" dxfId="16" priority="12">
      <formula>$M6="Log Issues"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60" bestFit="1" customWidth="1"/>
    <col min="2" max="2" width="37.7109375" style="60" customWidth="1"/>
    <col min="3" max="3" width="24" style="53" customWidth="1"/>
    <col min="4" max="4" width="14.28515625" style="53" bestFit="1" customWidth="1"/>
    <col min="5" max="5" width="13.7109375" style="53" customWidth="1"/>
    <col min="6" max="6" width="13.28515625" style="53" bestFit="1" customWidth="1"/>
    <col min="7" max="8" width="18.5703125" style="53" customWidth="1"/>
    <col min="9" max="10" width="26.85546875" style="54" customWidth="1"/>
    <col min="11" max="16384" width="9.140625" style="53"/>
  </cols>
  <sheetData>
    <row r="1" spans="1:10" x14ac:dyDescent="0.25">
      <c r="A1" s="49" t="s">
        <v>7</v>
      </c>
      <c r="B1" s="50" t="str">
        <f>'KD Changes'!B1:C1</f>
        <v>0027</v>
      </c>
      <c r="C1" s="51"/>
      <c r="D1" s="18" t="s">
        <v>10</v>
      </c>
      <c r="E1" s="52">
        <f>'KD Changes'!G1</f>
        <v>42160</v>
      </c>
    </row>
    <row r="2" spans="1:10" x14ac:dyDescent="0.25">
      <c r="A2" s="55" t="s">
        <v>8</v>
      </c>
      <c r="B2" s="56" t="str">
        <f>VLOOKUP(B1,[1]BuildingList!A:B,2,FALSE)</f>
        <v>Patterson Office Tower</v>
      </c>
      <c r="C2" s="57"/>
      <c r="D2" s="58" t="s">
        <v>12</v>
      </c>
      <c r="E2" s="59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G6" s="32"/>
      <c r="H6" s="32"/>
      <c r="I6" s="53"/>
      <c r="J6" s="53"/>
    </row>
    <row r="7" spans="1:10" x14ac:dyDescent="0.25">
      <c r="A7" s="1"/>
      <c r="B7" s="1"/>
      <c r="G7" s="32"/>
      <c r="H7" s="32"/>
      <c r="I7" s="53"/>
      <c r="J7" s="53"/>
    </row>
    <row r="8" spans="1:10" ht="15" customHeight="1" x14ac:dyDescent="0.25">
      <c r="A8" s="1"/>
      <c r="B8" s="1"/>
      <c r="G8" s="32"/>
      <c r="H8" s="32"/>
      <c r="I8" s="53"/>
      <c r="J8" s="53"/>
    </row>
    <row r="9" spans="1:10" x14ac:dyDescent="0.25">
      <c r="B9" s="54"/>
      <c r="G9" s="32"/>
      <c r="H9" s="32"/>
      <c r="I9" s="53"/>
      <c r="J9" s="53"/>
    </row>
    <row r="10" spans="1:10" x14ac:dyDescent="0.25">
      <c r="B10" s="54"/>
      <c r="F10" s="62"/>
      <c r="G10" s="32"/>
      <c r="H10" s="32"/>
    </row>
    <row r="11" spans="1:10" x14ac:dyDescent="0.25">
      <c r="A11" s="53"/>
      <c r="B11" s="53"/>
      <c r="F11" s="62"/>
      <c r="G11" s="32"/>
      <c r="H11" s="32"/>
    </row>
    <row r="12" spans="1:10" x14ac:dyDescent="0.25">
      <c r="A12" s="53"/>
      <c r="B12" s="54"/>
      <c r="F12" s="62"/>
      <c r="G12" s="32"/>
      <c r="H12" s="32"/>
    </row>
    <row r="13" spans="1:10" x14ac:dyDescent="0.25">
      <c r="A13" s="53"/>
      <c r="B13" s="53"/>
      <c r="F13" s="62"/>
      <c r="G13" s="32"/>
      <c r="H13" s="32"/>
    </row>
    <row r="14" spans="1:10" x14ac:dyDescent="0.25">
      <c r="A14" s="53"/>
      <c r="B14" s="54"/>
      <c r="F14" s="62"/>
      <c r="G14" s="32"/>
      <c r="H14" s="32"/>
    </row>
    <row r="15" spans="1:10" x14ac:dyDescent="0.25">
      <c r="A15" s="53"/>
      <c r="B15" s="53"/>
      <c r="F15" s="62"/>
      <c r="G15" s="32"/>
      <c r="H15" s="32"/>
    </row>
    <row r="16" spans="1:10" x14ac:dyDescent="0.25">
      <c r="A16" s="53"/>
      <c r="B16" s="54"/>
      <c r="F16" s="62"/>
      <c r="G16" s="32"/>
      <c r="H16" s="32"/>
    </row>
    <row r="17" spans="1:8" x14ac:dyDescent="0.25">
      <c r="A17" s="53"/>
      <c r="B17" s="53"/>
      <c r="F17" s="62"/>
      <c r="G17" s="32"/>
      <c r="H17" s="32"/>
    </row>
    <row r="18" spans="1:8" x14ac:dyDescent="0.25">
      <c r="A18" s="53"/>
      <c r="B18" s="53"/>
      <c r="F18" s="62"/>
      <c r="G18" s="32"/>
      <c r="H18" s="32"/>
    </row>
    <row r="19" spans="1:8" x14ac:dyDescent="0.25">
      <c r="A19" s="53"/>
      <c r="B19" s="53"/>
      <c r="F19" s="62"/>
      <c r="G19" s="32"/>
      <c r="H19" s="32"/>
    </row>
    <row r="20" spans="1:8" x14ac:dyDescent="0.25">
      <c r="A20" s="53"/>
      <c r="B20" s="53"/>
      <c r="F20" s="62"/>
      <c r="G20" s="32"/>
      <c r="H20" s="32"/>
    </row>
    <row r="21" spans="1:8" x14ac:dyDescent="0.25">
      <c r="A21" s="53"/>
      <c r="B21" s="53"/>
      <c r="F21" s="63"/>
      <c r="G21" s="32"/>
      <c r="H21" s="32"/>
    </row>
    <row r="22" spans="1:8" x14ac:dyDescent="0.25">
      <c r="A22" s="53"/>
      <c r="B22" s="53"/>
      <c r="F22" s="62"/>
      <c r="G22" s="32"/>
      <c r="H22" s="32"/>
    </row>
    <row r="23" spans="1:8" x14ac:dyDescent="0.25">
      <c r="A23" s="53"/>
      <c r="B23" s="53"/>
      <c r="F23" s="62"/>
      <c r="G23" s="32"/>
      <c r="H23" s="32"/>
    </row>
    <row r="24" spans="1:8" x14ac:dyDescent="0.25">
      <c r="A24" s="53"/>
      <c r="B24" s="53"/>
      <c r="F24" s="62"/>
      <c r="G24" s="32"/>
      <c r="H24" s="32"/>
    </row>
    <row r="25" spans="1:8" x14ac:dyDescent="0.25">
      <c r="A25" s="53"/>
      <c r="B25" s="53"/>
      <c r="F25" s="62"/>
      <c r="G25" s="32"/>
      <c r="H25" s="32"/>
    </row>
    <row r="26" spans="1:8" x14ac:dyDescent="0.25">
      <c r="A26" s="53"/>
      <c r="B26" s="53"/>
      <c r="F26" s="62"/>
      <c r="G26" s="32"/>
      <c r="H26" s="32"/>
    </row>
    <row r="27" spans="1:8" x14ac:dyDescent="0.25">
      <c r="A27" s="53"/>
      <c r="B27" s="53"/>
      <c r="F27" s="62"/>
      <c r="G27" s="32"/>
      <c r="H27" s="32"/>
    </row>
    <row r="28" spans="1:8" x14ac:dyDescent="0.25">
      <c r="A28" s="53"/>
      <c r="B28" s="53"/>
      <c r="F28" s="62"/>
      <c r="G28" s="32"/>
      <c r="H28" s="32"/>
    </row>
    <row r="29" spans="1:8" x14ac:dyDescent="0.25">
      <c r="A29" s="53"/>
      <c r="B29" s="53"/>
      <c r="F29" s="62"/>
      <c r="G29" s="32"/>
      <c r="H29" s="32"/>
    </row>
    <row r="30" spans="1:8" x14ac:dyDescent="0.25">
      <c r="A30" s="53"/>
      <c r="B30" s="53"/>
      <c r="F30" s="62"/>
      <c r="G30" s="32"/>
      <c r="H30" s="32"/>
    </row>
    <row r="31" spans="1:8" x14ac:dyDescent="0.25">
      <c r="A31" s="61"/>
      <c r="E31" s="62"/>
      <c r="F31" s="62"/>
      <c r="G31" s="32"/>
      <c r="H31" s="32"/>
    </row>
    <row r="32" spans="1:8" x14ac:dyDescent="0.25">
      <c r="A32" s="61"/>
      <c r="E32" s="62"/>
      <c r="F32" s="62"/>
      <c r="G32" s="32"/>
      <c r="H32" s="32"/>
    </row>
    <row r="33" spans="1:8" x14ac:dyDescent="0.25">
      <c r="A33" s="61"/>
      <c r="E33" s="62"/>
      <c r="F33" s="62"/>
      <c r="G33" s="32"/>
      <c r="H33" s="32"/>
    </row>
    <row r="34" spans="1:8" x14ac:dyDescent="0.25">
      <c r="A34" s="61"/>
      <c r="E34" s="62"/>
      <c r="F34" s="62"/>
      <c r="G34" s="32"/>
      <c r="H34" s="32"/>
    </row>
    <row r="35" spans="1:8" x14ac:dyDescent="0.25">
      <c r="A35" s="61"/>
      <c r="E35" s="62"/>
      <c r="F35" s="62"/>
      <c r="G35" s="32"/>
      <c r="H35" s="32"/>
    </row>
    <row r="36" spans="1:8" x14ac:dyDescent="0.25">
      <c r="A36" s="61"/>
      <c r="E36" s="62"/>
      <c r="F36" s="62"/>
      <c r="G36" s="32"/>
      <c r="H36" s="32"/>
    </row>
    <row r="37" spans="1:8" x14ac:dyDescent="0.25">
      <c r="A37" s="61"/>
      <c r="E37" s="62"/>
      <c r="F37" s="62"/>
      <c r="G37" s="32"/>
      <c r="H37" s="32"/>
    </row>
    <row r="38" spans="1:8" x14ac:dyDescent="0.25">
      <c r="A38" s="61"/>
      <c r="E38" s="62"/>
      <c r="F38" s="62"/>
      <c r="G38" s="32"/>
      <c r="H38" s="32"/>
    </row>
    <row r="39" spans="1:8" x14ac:dyDescent="0.25">
      <c r="A39" s="61"/>
      <c r="E39" s="62"/>
      <c r="F39" s="62"/>
      <c r="G39" s="62"/>
    </row>
    <row r="40" spans="1:8" x14ac:dyDescent="0.25">
      <c r="A40" s="61"/>
      <c r="E40" s="62"/>
      <c r="F40" s="62"/>
      <c r="G40" s="62"/>
    </row>
    <row r="41" spans="1:8" x14ac:dyDescent="0.25">
      <c r="A41" s="64"/>
      <c r="E41" s="62"/>
      <c r="F41" s="65"/>
      <c r="G41" s="62"/>
    </row>
    <row r="42" spans="1:8" x14ac:dyDescent="0.25">
      <c r="A42" s="64"/>
      <c r="E42" s="62"/>
      <c r="F42" s="65"/>
      <c r="G42" s="62"/>
    </row>
    <row r="43" spans="1:8" x14ac:dyDescent="0.25">
      <c r="A43" s="64"/>
      <c r="E43" s="62"/>
      <c r="F43" s="66"/>
      <c r="G43" s="62"/>
    </row>
    <row r="44" spans="1:8" x14ac:dyDescent="0.25">
      <c r="A44" s="61"/>
      <c r="E44" s="62"/>
      <c r="F44" s="65"/>
      <c r="G44" s="62"/>
    </row>
    <row r="45" spans="1:8" x14ac:dyDescent="0.25">
      <c r="A45" s="61"/>
      <c r="E45" s="62"/>
      <c r="F45" s="65"/>
      <c r="G45" s="62"/>
    </row>
    <row r="46" spans="1:8" x14ac:dyDescent="0.25">
      <c r="A46" s="67"/>
      <c r="E46" s="62"/>
      <c r="F46" s="62"/>
      <c r="G46" s="62"/>
    </row>
    <row r="47" spans="1:8" x14ac:dyDescent="0.25">
      <c r="A47" s="67"/>
      <c r="E47" s="62"/>
      <c r="F47" s="62"/>
      <c r="G47" s="62"/>
    </row>
    <row r="48" spans="1:8" x14ac:dyDescent="0.25">
      <c r="A48" s="67"/>
      <c r="E48" s="62"/>
      <c r="F48" s="62"/>
      <c r="G48" s="62"/>
    </row>
    <row r="49" spans="1:7" x14ac:dyDescent="0.25">
      <c r="A49" s="67"/>
      <c r="E49" s="62"/>
      <c r="F49" s="62"/>
      <c r="G49" s="62"/>
    </row>
    <row r="50" spans="1:7" x14ac:dyDescent="0.25">
      <c r="A50" s="67"/>
      <c r="C50" s="54"/>
      <c r="E50" s="62"/>
      <c r="F50" s="63"/>
      <c r="G50" s="62"/>
    </row>
    <row r="51" spans="1:7" x14ac:dyDescent="0.25">
      <c r="A51" s="67"/>
      <c r="C51" s="54"/>
      <c r="E51" s="62"/>
      <c r="F51" s="62"/>
      <c r="G51" s="62"/>
    </row>
    <row r="52" spans="1:7" x14ac:dyDescent="0.25">
      <c r="A52" s="67"/>
      <c r="C52" s="54"/>
      <c r="E52" s="62"/>
      <c r="F52" s="62"/>
      <c r="G52" s="62"/>
    </row>
    <row r="53" spans="1:7" x14ac:dyDescent="0.25">
      <c r="A53" s="61"/>
      <c r="C53" s="54"/>
      <c r="E53" s="62"/>
      <c r="F53" s="62"/>
      <c r="G53" s="62"/>
    </row>
    <row r="54" spans="1:7" x14ac:dyDescent="0.25">
      <c r="A54" s="61"/>
      <c r="C54" s="54"/>
    </row>
    <row r="55" spans="1:7" x14ac:dyDescent="0.25">
      <c r="C55" s="54"/>
    </row>
    <row r="56" spans="1:7" x14ac:dyDescent="0.25">
      <c r="C56" s="54"/>
    </row>
    <row r="57" spans="1:7" x14ac:dyDescent="0.25">
      <c r="C57" s="54"/>
    </row>
    <row r="58" spans="1:7" x14ac:dyDescent="0.25">
      <c r="C58" s="54"/>
    </row>
    <row r="59" spans="1:7" x14ac:dyDescent="0.25">
      <c r="C59" s="54"/>
    </row>
    <row r="60" spans="1:7" x14ac:dyDescent="0.25">
      <c r="C60" s="54"/>
    </row>
    <row r="61" spans="1:7" x14ac:dyDescent="0.25">
      <c r="C61" s="54"/>
    </row>
    <row r="62" spans="1:7" x14ac:dyDescent="0.25">
      <c r="C62" s="54"/>
    </row>
    <row r="63" spans="1:7" x14ac:dyDescent="0.25">
      <c r="C63" s="54"/>
    </row>
    <row r="64" spans="1:7" x14ac:dyDescent="0.25">
      <c r="C64" s="54"/>
    </row>
    <row r="65" spans="3:3" x14ac:dyDescent="0.25">
      <c r="C65" s="54"/>
    </row>
    <row r="66" spans="3:3" x14ac:dyDescent="0.25">
      <c r="C66" s="54"/>
    </row>
    <row r="67" spans="3:3" x14ac:dyDescent="0.25">
      <c r="C67" s="54"/>
    </row>
    <row r="68" spans="3:3" x14ac:dyDescent="0.25">
      <c r="C68" s="54"/>
    </row>
    <row r="69" spans="3:3" x14ac:dyDescent="0.25">
      <c r="C69" s="54"/>
    </row>
    <row r="70" spans="3:3" x14ac:dyDescent="0.25">
      <c r="C70" s="54"/>
    </row>
    <row r="71" spans="3:3" x14ac:dyDescent="0.25">
      <c r="C71" s="54"/>
    </row>
    <row r="72" spans="3:3" x14ac:dyDescent="0.25">
      <c r="C72" s="54"/>
    </row>
    <row r="73" spans="3:3" x14ac:dyDescent="0.25">
      <c r="C73" s="54"/>
    </row>
    <row r="74" spans="3:3" x14ac:dyDescent="0.25">
      <c r="C74" s="54"/>
    </row>
    <row r="75" spans="3:3" x14ac:dyDescent="0.25">
      <c r="C75" s="54"/>
    </row>
    <row r="76" spans="3:3" x14ac:dyDescent="0.25">
      <c r="C76" s="54"/>
    </row>
    <row r="77" spans="3:3" x14ac:dyDescent="0.25">
      <c r="C77" s="54"/>
    </row>
    <row r="78" spans="3:3" x14ac:dyDescent="0.25">
      <c r="C78" s="54"/>
    </row>
    <row r="79" spans="3:3" x14ac:dyDescent="0.25">
      <c r="C79" s="54"/>
    </row>
    <row r="80" spans="3:3" x14ac:dyDescent="0.25">
      <c r="C80" s="54"/>
    </row>
    <row r="81" spans="3:3" x14ac:dyDescent="0.25">
      <c r="C81" s="54"/>
    </row>
    <row r="82" spans="3:3" x14ac:dyDescent="0.25">
      <c r="C82" s="54"/>
    </row>
    <row r="199" spans="3:3" x14ac:dyDescent="0.25">
      <c r="C199" s="53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48" t="s">
        <v>50</v>
      </c>
    </row>
    <row r="10" spans="1:7" s="1" customFormat="1" x14ac:dyDescent="0.25">
      <c r="E10" s="48" t="s">
        <v>33</v>
      </c>
    </row>
    <row r="11" spans="1:7" x14ac:dyDescent="0.25">
      <c r="E11" s="48" t="s">
        <v>20</v>
      </c>
    </row>
    <row r="12" spans="1:7" x14ac:dyDescent="0.25">
      <c r="E12" s="48" t="s">
        <v>24</v>
      </c>
    </row>
    <row r="13" spans="1:7" x14ac:dyDescent="0.25">
      <c r="E13" s="48" t="s">
        <v>53</v>
      </c>
    </row>
    <row r="14" spans="1:7" x14ac:dyDescent="0.25">
      <c r="E14" s="48" t="s">
        <v>51</v>
      </c>
    </row>
    <row r="15" spans="1:7" x14ac:dyDescent="0.25">
      <c r="E15" s="48" t="s">
        <v>22</v>
      </c>
    </row>
    <row r="16" spans="1:7" x14ac:dyDescent="0.25">
      <c r="E16" s="48" t="s">
        <v>26</v>
      </c>
    </row>
    <row r="17" spans="1:7" x14ac:dyDescent="0.25">
      <c r="E17" s="48" t="s">
        <v>23</v>
      </c>
    </row>
    <row r="18" spans="1:7" x14ac:dyDescent="0.25">
      <c r="E18" s="48" t="s">
        <v>25</v>
      </c>
    </row>
    <row r="19" spans="1:7" x14ac:dyDescent="0.25">
      <c r="E19" s="7"/>
    </row>
    <row r="20" spans="1:7" x14ac:dyDescent="0.25">
      <c r="A20" s="47"/>
      <c r="B20" s="47"/>
      <c r="C20" s="47"/>
      <c r="D20" s="47"/>
      <c r="F20" s="47"/>
      <c r="G20" s="47"/>
    </row>
    <row r="21" spans="1:7" x14ac:dyDescent="0.25">
      <c r="A21" s="47"/>
      <c r="B21" s="47"/>
      <c r="C21" s="47"/>
      <c r="D21" s="47"/>
      <c r="F21" s="47"/>
      <c r="G21" s="47"/>
    </row>
    <row r="22" spans="1:7" x14ac:dyDescent="0.25">
      <c r="A22" s="47"/>
      <c r="B22" s="47"/>
      <c r="C22" s="47"/>
      <c r="D22" s="47"/>
      <c r="F22" s="47"/>
      <c r="G22" s="47"/>
    </row>
    <row r="23" spans="1:7" x14ac:dyDescent="0.25">
      <c r="A23" s="47"/>
      <c r="B23" s="47"/>
      <c r="C23" s="47"/>
      <c r="D23" s="47"/>
      <c r="F23" s="47"/>
      <c r="G23" s="47"/>
    </row>
    <row r="24" spans="1:7" x14ac:dyDescent="0.25">
      <c r="A24" s="47"/>
      <c r="B24" s="47"/>
      <c r="C24" s="47"/>
      <c r="D24" s="47"/>
      <c r="F24" s="47"/>
      <c r="G24" s="47"/>
    </row>
    <row r="25" spans="1:7" x14ac:dyDescent="0.25">
      <c r="A25" s="47"/>
      <c r="B25" s="47"/>
      <c r="C25" s="47"/>
      <c r="D25" s="47"/>
      <c r="F25" s="47"/>
      <c r="G25" s="47"/>
    </row>
    <row r="26" spans="1:7" x14ac:dyDescent="0.25">
      <c r="A26" s="47"/>
      <c r="B26" s="47"/>
      <c r="C26" s="47"/>
      <c r="D26" s="47"/>
      <c r="F26" s="47"/>
      <c r="G26" s="47"/>
    </row>
    <row r="27" spans="1:7" x14ac:dyDescent="0.25">
      <c r="A27" s="47"/>
      <c r="B27" s="47"/>
      <c r="C27" s="47"/>
      <c r="D27" s="47"/>
      <c r="F27" s="47"/>
      <c r="G27" s="47"/>
    </row>
    <row r="28" spans="1:7" x14ac:dyDescent="0.25">
      <c r="A28" s="47"/>
      <c r="B28" s="47"/>
      <c r="C28" s="47"/>
      <c r="D28" s="47"/>
      <c r="F28" s="47"/>
      <c r="G28" s="47"/>
    </row>
    <row r="29" spans="1:7" x14ac:dyDescent="0.25">
      <c r="A29" s="47"/>
      <c r="B29" s="47"/>
      <c r="C29" s="47"/>
      <c r="D29" s="47"/>
      <c r="F29" s="47"/>
      <c r="G29" s="47"/>
    </row>
    <row r="30" spans="1:7" x14ac:dyDescent="0.25">
      <c r="A30" s="47"/>
      <c r="B30" s="47"/>
      <c r="C30" s="47"/>
      <c r="D30" s="47"/>
      <c r="F30" s="47"/>
      <c r="G30" s="47"/>
    </row>
    <row r="31" spans="1:7" x14ac:dyDescent="0.25">
      <c r="A31" s="47"/>
      <c r="B31" s="47"/>
      <c r="C31" s="47"/>
      <c r="D31" s="47"/>
      <c r="F31" s="47"/>
      <c r="G31" s="47"/>
    </row>
    <row r="32" spans="1:7" x14ac:dyDescent="0.25">
      <c r="A32" s="47"/>
      <c r="B32" s="47"/>
      <c r="C32" s="47"/>
      <c r="D32" s="47"/>
      <c r="F32" s="47"/>
      <c r="G32" s="47"/>
    </row>
    <row r="33" spans="1:7" x14ac:dyDescent="0.25">
      <c r="A33" s="47"/>
      <c r="B33" s="47"/>
      <c r="C33" s="47"/>
      <c r="D33" s="47"/>
      <c r="F33" s="47"/>
      <c r="G33" s="47"/>
    </row>
    <row r="34" spans="1:7" x14ac:dyDescent="0.25">
      <c r="A34" s="47"/>
      <c r="B34" s="47"/>
      <c r="C34" s="47"/>
      <c r="D34" s="47"/>
      <c r="F34" s="47"/>
      <c r="G34" s="47"/>
    </row>
    <row r="35" spans="1:7" x14ac:dyDescent="0.25">
      <c r="A35" s="47"/>
      <c r="B35" s="47"/>
      <c r="C35" s="47"/>
      <c r="D35" s="47"/>
      <c r="F35" s="47"/>
      <c r="G35" s="47"/>
    </row>
    <row r="36" spans="1:7" x14ac:dyDescent="0.25">
      <c r="A36" s="47"/>
      <c r="B36" s="47"/>
      <c r="C36" s="47"/>
      <c r="D36" s="47"/>
      <c r="F36" s="47"/>
      <c r="G36" s="47"/>
    </row>
    <row r="37" spans="1:7" x14ac:dyDescent="0.25">
      <c r="A37" s="47"/>
      <c r="B37" s="47"/>
      <c r="C37" s="47"/>
      <c r="D37" s="47"/>
      <c r="F37" s="47"/>
      <c r="G37" s="47"/>
    </row>
    <row r="38" spans="1:7" x14ac:dyDescent="0.25">
      <c r="A38" s="47"/>
      <c r="B38" s="47"/>
      <c r="C38" s="47"/>
      <c r="D38" s="47"/>
      <c r="F38" s="47"/>
      <c r="G38" s="47"/>
    </row>
    <row r="39" spans="1:7" x14ac:dyDescent="0.25">
      <c r="A39" s="47"/>
      <c r="B39" s="47"/>
      <c r="C39" s="47"/>
      <c r="D39" s="47"/>
      <c r="F39" s="47"/>
      <c r="G39" s="4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University Lofts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25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25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25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25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25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25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25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25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25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25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25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25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25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25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25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25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25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25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25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25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25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25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25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25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25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25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25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25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25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25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25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25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25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25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25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25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25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25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25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25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25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25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25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25">
      <c r="A231" s="2" t="str">
        <f>([3]UKBuilding_List!A231)</f>
        <v>0286</v>
      </c>
      <c r="B231" s="3" t="str">
        <f>([3]UKBuilding_List!C231)</f>
        <v>ASTeCC</v>
      </c>
    </row>
    <row r="232" spans="1:2" x14ac:dyDescent="0.25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25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25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25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25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25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25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25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25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25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25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25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25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25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25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25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25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25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25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25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25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25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25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25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25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25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25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25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25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25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25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25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25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25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25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25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25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25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25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25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25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25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25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25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25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25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25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25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25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25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25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25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25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25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25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25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25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25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25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25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25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25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25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25">
      <c r="A295" s="2" t="str">
        <f>([3]UKBuilding_List!A295)</f>
        <v>0442</v>
      </c>
      <c r="B295" s="3" t="str">
        <f>([3]UKBuilding_List!C295)</f>
        <v>Ligon House</v>
      </c>
    </row>
    <row r="296" spans="1:2" x14ac:dyDescent="0.25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25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25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25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25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25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25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25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25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25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25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25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25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25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25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25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25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25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25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25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25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25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25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25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25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25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25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25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25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25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25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25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25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25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25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25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25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25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25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25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25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25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25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25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25">
      <c r="A340" s="2" t="str">
        <f>([3]UKBuilding_List!A340)</f>
        <v>0602</v>
      </c>
      <c r="B340" s="3" t="str">
        <f>([3]UKBuilding_List!C340)</f>
        <v>Pavilion A</v>
      </c>
    </row>
    <row r="341" spans="1:2" x14ac:dyDescent="0.25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25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25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25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25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25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25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25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25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25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25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25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25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25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25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25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25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25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25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25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25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25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25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25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25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25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25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25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25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25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25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25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25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25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25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25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25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25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25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25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25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25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25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25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25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25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25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25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25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25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25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25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25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25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25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25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25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25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25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25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>
        <f>([3]UKBuilding_List!A430)</f>
        <v>0</v>
      </c>
      <c r="B430" s="3">
        <f>([3]UKBuilding_List!C430)</f>
        <v>0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2015-06-12T17:30:48Z</dcterms:modified>
</cp:coreProperties>
</file>