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10" yWindow="255" windowWidth="22995" windowHeight="1113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Changes'!$A$1:$I$21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K2" i="1" l="1"/>
  <c r="J2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5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6" i="1"/>
  <c r="J45" i="1"/>
  <c r="H45" i="1"/>
  <c r="G45" i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<sst xmlns="http://schemas.openxmlformats.org/spreadsheetml/2006/main" count="368" uniqueCount="126">
  <si>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</si>
  <si>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</si>
  <si>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</si>
  <si>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</si>
  <si>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</si>
  <si>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</si>
  <si>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</si>
  <si>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</si>
  <si>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</si>
  <si>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</si>
  <si>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</si>
  <si>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</si>
  <si>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</si>
  <si>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</si>
  <si>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</si>
  <si>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</si>
  <si>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</si>
  <si>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</si>
  <si>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</si>
  <si>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</si>
  <si>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</si>
  <si>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</si>
  <si>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</si>
  <si>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</si>
  <si>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</si>
  <si>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</si>
  <si>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</si>
  <si>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</si>
  <si>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</si>
  <si>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</si>
  <si>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</si>
  <si>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</si>
  <si>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</si>
  <si>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</si>
  <si>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</si>
  <si>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</si>
  <si>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</si>
  <si>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</si>
  <si>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</si>
  <si>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</si>
  <si>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</si>
  <si>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</si>
  <si>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</si>
  <si>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</si>
  <si>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</si>
  <si>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</si>
  <si>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</si>
  <si>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</si>
  <si>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</si>
  <si>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</si>
  <si>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</si>
  <si>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</si>
  <si>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</si>
  <si>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</si>
  <si>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</si>
  <si>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</si>
  <si>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</si>
  <si>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</si>
  <si>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</si>
  <si>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</si>
  <si>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</si>
  <si>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</si>
  <si>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</si>
  <si>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</si>
  <si>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</si>
  <si>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</si>
  <si>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0027</t>
  </si>
  <si>
    <t>00</t>
  </si>
  <si>
    <t>OB0002A</t>
  </si>
  <si>
    <t>05</t>
  </si>
  <si>
    <t>0567</t>
  </si>
  <si>
    <t xml:space="preserve">Door Added Between Rm 567&amp; Rm 569 </t>
  </si>
  <si>
    <t>0524</t>
  </si>
  <si>
    <t>518B</t>
  </si>
  <si>
    <t>522A</t>
  </si>
  <si>
    <t>522</t>
  </si>
  <si>
    <t>518A</t>
  </si>
  <si>
    <t>Entry to 0567 Needs E-bar Tag</t>
  </si>
  <si>
    <t>OB0023</t>
  </si>
  <si>
    <t>0645B</t>
  </si>
  <si>
    <t>06</t>
  </si>
  <si>
    <t>0702</t>
  </si>
  <si>
    <t>0706</t>
  </si>
  <si>
    <t>0718</t>
  </si>
  <si>
    <t>0722</t>
  </si>
  <si>
    <t>07</t>
  </si>
  <si>
    <t>Dividers Removed</t>
  </si>
  <si>
    <t>0863</t>
  </si>
  <si>
    <t>0855</t>
  </si>
  <si>
    <t>0853</t>
  </si>
  <si>
    <t>0857</t>
  </si>
  <si>
    <t>0859</t>
  </si>
  <si>
    <t>0861</t>
  </si>
  <si>
    <t>08</t>
  </si>
  <si>
    <t>1002</t>
  </si>
  <si>
    <t>1006</t>
  </si>
  <si>
    <t>1418</t>
  </si>
  <si>
    <t>1402</t>
  </si>
  <si>
    <t>1406</t>
  </si>
  <si>
    <t>14</t>
  </si>
  <si>
    <t>1102</t>
  </si>
  <si>
    <t>1106</t>
  </si>
  <si>
    <t>1206</t>
  </si>
  <si>
    <t>11</t>
  </si>
  <si>
    <t>12</t>
  </si>
  <si>
    <t>1222</t>
  </si>
  <si>
    <t>1118</t>
  </si>
  <si>
    <t>1018</t>
  </si>
  <si>
    <t>1022</t>
  </si>
  <si>
    <t>10</t>
  </si>
  <si>
    <t>17</t>
  </si>
  <si>
    <t>1718A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</si>
  <si>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</si>
  <si>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</si>
  <si>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</si>
  <si>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</si>
  <si>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</si>
  <si>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</si>
  <si>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</si>
  <si>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Required</t>
  </si>
  <si>
    <t>Total Signs Required</t>
  </si>
  <si>
    <t>Total Tags Installed</t>
  </si>
  <si>
    <t>Total Signs Installed</t>
  </si>
  <si>
    <t>Installed</t>
  </si>
  <si>
    <t>In Progress</t>
  </si>
  <si>
    <t>Log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</si>
</sst>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4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2" fillId="0" borderId="0" xfId="43" applyAlignment="1">
      <alignment horizontal="left"/>
    </xf>
    <xf numFmtId="0" fontId="22" fillId="0" borderId="0" xfId="43" applyAlignment="1">
      <alignment horizontal="left"/>
    </xf>
    <xf numFmtId="49" fontId="22" fillId="0" borderId="0" xfId="43" applyNumberFormat="1" applyAlignment="1">
      <alignment horizontal="left"/>
    </xf>
    <xf numFmtId="49" fontId="22" fillId="0" borderId="0" xfId="42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35" borderId="14" xfId="0" applyFill="1" applyBorder="1" applyAlignment="1">
      <alignment horizontal="center" wrapText="1"/>
    </xf>
    <xf numFmtId="0" fontId="0" fillId="35" borderId="1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16" fillId="37" borderId="14" xfId="0" applyFont="1" applyFill="1" applyBorder="1"/>
    <xf numFmtId="0" fontId="16" fillId="37" borderId="15" xfId="0" applyFont="1" applyFill="1" applyBorder="1"/>
    <xf numFmtId="0" fontId="16" fillId="37" borderId="16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9"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1"/>
  <sheetViews>
    <sheetView tabSelected="1" zoomScale="90" zoomScaleNormal="90" workbookViewId="0">
      <selection activeCell="K2" sqref="K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15" s="2" customFormat="1" ht="90" x14ac:dyDescent="0.25">
      <c r="A1" s="9" t="s">
        <v>7</v>
      </c>
      <c r="B1" s="27" t="s">
        <v>66</v>
      </c>
      <c r="C1" s="27"/>
      <c r="F1" s="8" t="s">
        <v>10</v>
      </c>
      <c r="G1" s="13">
        <v>41180</v>
      </c>
      <c r="I1" s="12"/>
      <c r="J1" s="29" t="s">
        <v>112</v>
      </c>
      <c r="K1" s="30" t="s">
        <v>113</v>
      </c>
      <c r="L1" s="31"/>
      <c r="M1" s="32" t="s">
        <v>114</v>
      </c>
    </row>
    <row r="2" spans="1:15" ht="16.5" thickBot="1" x14ac:dyDescent="0.3">
      <c r="A2" s="10" t="s">
        <v>8</v>
      </c>
      <c r="B2" s="28" t="str">
        <f>VLOOKUP(B1,BuildingList!A:B,2,FALSE)</f>
        <v>Patterson Office Tower</v>
      </c>
      <c r="C2" s="28"/>
      <c r="F2" s="7" t="s">
        <v>12</v>
      </c>
      <c r="G2" s="14" t="s">
        <v>14</v>
      </c>
      <c r="J2" s="33">
        <f>G45-J45</f>
        <v>7</v>
      </c>
      <c r="K2" s="34">
        <f>H45-M45</f>
        <v>6</v>
      </c>
      <c r="L2" s="35"/>
      <c r="M2" s="36"/>
    </row>
    <row r="5" spans="1:15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115</v>
      </c>
      <c r="K5" s="17" t="s">
        <v>116</v>
      </c>
      <c r="L5" s="17" t="s">
        <v>117</v>
      </c>
      <c r="M5" s="17" t="s">
        <v>118</v>
      </c>
      <c r="N5" s="17" t="s">
        <v>116</v>
      </c>
      <c r="O5" s="17" t="s">
        <v>117</v>
      </c>
    </row>
    <row r="6" spans="1:15" ht="15.75" thickTop="1" x14ac:dyDescent="0.25">
      <c r="A6" s="25" t="s">
        <v>68</v>
      </c>
      <c r="B6" s="25" t="s">
        <v>67</v>
      </c>
      <c r="C6" s="12" t="s">
        <v>30</v>
      </c>
      <c r="D6" s="2" t="s">
        <v>5</v>
      </c>
      <c r="E6" s="18">
        <v>292</v>
      </c>
      <c r="F6" s="18">
        <v>321</v>
      </c>
      <c r="G6" s="18" t="s">
        <v>16</v>
      </c>
      <c r="H6" s="2" t="s">
        <v>16</v>
      </c>
      <c r="J6" s="41" t="str">
        <f>IF(G6="No Change","N/A",IF(G6="New Tag Required",Lookup!G:G,IF(G6="N/A","N/A","")))</f>
        <v>N/A</v>
      </c>
      <c r="M6" s="41" t="str">
        <f>IF(H6="No Change","N/A",IF(H6="New Sign Required",Lookup!G:G,IF(H6="N/A","N/A","")))</f>
        <v>N/A</v>
      </c>
    </row>
    <row r="7" spans="1:15" x14ac:dyDescent="0.25">
      <c r="A7" s="25" t="s">
        <v>78</v>
      </c>
      <c r="B7" s="25" t="s">
        <v>67</v>
      </c>
      <c r="C7" s="25" t="s">
        <v>30</v>
      </c>
      <c r="D7" s="2" t="s">
        <v>5</v>
      </c>
      <c r="E7" s="18">
        <v>4782</v>
      </c>
      <c r="F7" s="18">
        <v>7660</v>
      </c>
      <c r="G7" s="25" t="s">
        <v>16</v>
      </c>
      <c r="H7" s="25" t="s">
        <v>16</v>
      </c>
      <c r="J7" s="41" t="str">
        <f>IF(G7="No Change","N/A",IF(G7="New Tag Required",Lookup!G:G,IF(G7="N/A","N/A","")))</f>
        <v>N/A</v>
      </c>
      <c r="M7" s="41" t="str">
        <f>IF(H7="No Change","N/A",IF(H7="New Sign Required",Lookup!G:G,IF(H7="N/A","N/A","")))</f>
        <v>N/A</v>
      </c>
    </row>
    <row r="8" spans="1:15" ht="15" customHeight="1" x14ac:dyDescent="0.25">
      <c r="A8" s="26" t="s">
        <v>75</v>
      </c>
      <c r="B8" s="11" t="s">
        <v>69</v>
      </c>
      <c r="C8" s="12" t="s">
        <v>26</v>
      </c>
      <c r="D8" s="2" t="s">
        <v>5</v>
      </c>
      <c r="E8" s="18">
        <v>67</v>
      </c>
      <c r="F8" s="18">
        <v>0</v>
      </c>
      <c r="G8" s="18" t="s">
        <v>16</v>
      </c>
      <c r="H8" s="18" t="s">
        <v>16</v>
      </c>
      <c r="J8" s="41" t="str">
        <f>IF(G8="No Change","N/A",IF(G8="New Tag Required",Lookup!G:G,IF(G8="N/A","N/A","")))</f>
        <v>N/A</v>
      </c>
      <c r="M8" s="41" t="str">
        <f>IF(H8="No Change","N/A",IF(H8="New Sign Required",Lookup!G:G,IF(H8="N/A","N/A","")))</f>
        <v>N/A</v>
      </c>
    </row>
    <row r="9" spans="1:15" x14ac:dyDescent="0.25">
      <c r="A9" s="26" t="s">
        <v>76</v>
      </c>
      <c r="B9" s="11" t="s">
        <v>69</v>
      </c>
      <c r="C9" s="12" t="s">
        <v>27</v>
      </c>
      <c r="D9" s="2" t="s">
        <v>5</v>
      </c>
      <c r="E9" s="18">
        <v>0</v>
      </c>
      <c r="F9" s="18">
        <v>90</v>
      </c>
      <c r="G9" s="18" t="s">
        <v>3</v>
      </c>
      <c r="H9" s="2" t="s">
        <v>21</v>
      </c>
      <c r="J9" s="41">
        <f>IF(G9="No Change","N/A",IF(G9="New Tag Required",Lookup!G:G,IF(G9="N/A","N/A","")))</f>
        <v>0</v>
      </c>
      <c r="M9" s="41">
        <f>IF(H9="No Change","N/A",IF(H9="New Sign Required",Lookup!G:G,IF(H9="N/A","N/A","")))</f>
        <v>0</v>
      </c>
    </row>
    <row r="10" spans="1:15" x14ac:dyDescent="0.25">
      <c r="A10" s="26" t="s">
        <v>74</v>
      </c>
      <c r="B10" s="11" t="s">
        <v>69</v>
      </c>
      <c r="C10" s="12" t="s">
        <v>26</v>
      </c>
      <c r="D10" s="2" t="s">
        <v>5</v>
      </c>
      <c r="E10" s="18">
        <v>114</v>
      </c>
      <c r="F10" s="18">
        <v>0</v>
      </c>
      <c r="G10" s="18" t="s">
        <v>16</v>
      </c>
      <c r="H10" s="18" t="s">
        <v>16</v>
      </c>
      <c r="J10" s="41" t="str">
        <f>IF(G10="No Change","N/A",IF(G10="New Tag Required",Lookup!G:G,IF(G10="N/A","N/A","")))</f>
        <v>N/A</v>
      </c>
      <c r="M10" s="41" t="str">
        <f>IF(H10="No Change","N/A",IF(H10="New Sign Required",Lookup!G:G,IF(H10="N/A","N/A","")))</f>
        <v>N/A</v>
      </c>
    </row>
    <row r="11" spans="1:15" x14ac:dyDescent="0.25">
      <c r="A11" s="26" t="s">
        <v>73</v>
      </c>
      <c r="B11" s="11" t="s">
        <v>69</v>
      </c>
      <c r="C11" s="12" t="s">
        <v>27</v>
      </c>
      <c r="D11" s="2" t="s">
        <v>5</v>
      </c>
      <c r="E11" s="18">
        <v>0</v>
      </c>
      <c r="F11" s="18">
        <v>85</v>
      </c>
      <c r="G11" s="18" t="s">
        <v>3</v>
      </c>
      <c r="H11" s="2" t="s">
        <v>21</v>
      </c>
      <c r="J11" s="41">
        <f>IF(G11="No Change","N/A",IF(G11="New Tag Required",Lookup!G:G,IF(G11="N/A","N/A","")))</f>
        <v>0</v>
      </c>
      <c r="M11" s="41">
        <f>IF(H11="No Change","N/A",IF(H11="New Sign Required",Lookup!G:G,IF(H11="N/A","N/A","")))</f>
        <v>0</v>
      </c>
    </row>
    <row r="12" spans="1:15" x14ac:dyDescent="0.25">
      <c r="A12" s="25" t="s">
        <v>72</v>
      </c>
      <c r="B12" s="11" t="s">
        <v>69</v>
      </c>
      <c r="C12" s="12" t="s">
        <v>29</v>
      </c>
      <c r="D12" s="2" t="s">
        <v>6</v>
      </c>
      <c r="E12" s="2" t="s">
        <v>16</v>
      </c>
      <c r="F12" s="2" t="s">
        <v>16</v>
      </c>
      <c r="G12" s="2" t="s">
        <v>16</v>
      </c>
      <c r="H12" s="2" t="s">
        <v>16</v>
      </c>
      <c r="J12" s="41" t="str">
        <f>IF(G12="No Change","N/A",IF(G12="New Tag Required",Lookup!G:G,IF(G12="N/A","N/A","")))</f>
        <v>N/A</v>
      </c>
      <c r="M12" s="41" t="str">
        <f>IF(H12="No Change","N/A",IF(H12="New Sign Required",Lookup!G:G,IF(H12="N/A","N/A","")))</f>
        <v>N/A</v>
      </c>
    </row>
    <row r="13" spans="1:15" ht="30" x14ac:dyDescent="0.25">
      <c r="A13" s="26" t="s">
        <v>70</v>
      </c>
      <c r="B13" s="11" t="s">
        <v>69</v>
      </c>
      <c r="C13" s="12" t="s">
        <v>71</v>
      </c>
      <c r="D13" s="2" t="s">
        <v>6</v>
      </c>
      <c r="E13" s="2" t="s">
        <v>16</v>
      </c>
      <c r="F13" s="2" t="s">
        <v>16</v>
      </c>
      <c r="G13" s="2" t="s">
        <v>5</v>
      </c>
      <c r="H13" s="2" t="s">
        <v>2</v>
      </c>
      <c r="I13" s="12" t="s">
        <v>77</v>
      </c>
      <c r="J13" s="41" t="str">
        <f>IF(G13="No Change","N/A",IF(G13="New Tag Required",Lookup!G:G,IF(G13="N/A","N/A","")))</f>
        <v/>
      </c>
      <c r="M13" s="41" t="str">
        <f>IF(H13="No Change","N/A",IF(H13="New Sign Required",Lookup!G:G,IF(H13="N/A","N/A","")))</f>
        <v>N/A</v>
      </c>
    </row>
    <row r="14" spans="1:15" x14ac:dyDescent="0.25">
      <c r="A14" s="26" t="s">
        <v>79</v>
      </c>
      <c r="B14" s="11" t="s">
        <v>80</v>
      </c>
      <c r="C14" s="12" t="s">
        <v>61</v>
      </c>
      <c r="D14" s="2" t="s">
        <v>6</v>
      </c>
      <c r="E14" s="2" t="s">
        <v>16</v>
      </c>
      <c r="F14" s="2" t="s">
        <v>16</v>
      </c>
      <c r="G14" s="18" t="s">
        <v>3</v>
      </c>
      <c r="H14" s="2" t="s">
        <v>2</v>
      </c>
      <c r="J14" s="41">
        <f>IF(G14="No Change","N/A",IF(G14="New Tag Required",Lookup!G:G,IF(G14="N/A","N/A","")))</f>
        <v>0</v>
      </c>
      <c r="M14" s="41" t="str">
        <f>IF(H14="No Change","N/A",IF(H14="New Sign Required",Lookup!G:G,IF(H14="N/A","N/A","")))</f>
        <v>N/A</v>
      </c>
    </row>
    <row r="15" spans="1:15" x14ac:dyDescent="0.25">
      <c r="A15" s="26" t="s">
        <v>81</v>
      </c>
      <c r="B15" s="11" t="s">
        <v>85</v>
      </c>
      <c r="C15" s="12" t="s">
        <v>61</v>
      </c>
      <c r="D15" s="2" t="s">
        <v>6</v>
      </c>
      <c r="E15" s="2" t="s">
        <v>16</v>
      </c>
      <c r="F15" s="2" t="s">
        <v>16</v>
      </c>
      <c r="G15" s="2" t="s">
        <v>2</v>
      </c>
      <c r="H15" s="2" t="s">
        <v>2</v>
      </c>
      <c r="I15" s="12" t="s">
        <v>86</v>
      </c>
      <c r="J15" s="41" t="str">
        <f>IF(G15="No Change","N/A",IF(G15="New Tag Required",Lookup!G:G,IF(G15="N/A","N/A","")))</f>
        <v>N/A</v>
      </c>
      <c r="M15" s="41" t="str">
        <f>IF(H15="No Change","N/A",IF(H15="New Sign Required",Lookup!G:G,IF(H15="N/A","N/A","")))</f>
        <v>N/A</v>
      </c>
    </row>
    <row r="16" spans="1:15" x14ac:dyDescent="0.25">
      <c r="A16" s="26" t="s">
        <v>82</v>
      </c>
      <c r="B16" s="11" t="s">
        <v>85</v>
      </c>
      <c r="C16" s="12" t="s">
        <v>61</v>
      </c>
      <c r="D16" s="2" t="s">
        <v>6</v>
      </c>
      <c r="E16" s="2" t="s">
        <v>16</v>
      </c>
      <c r="F16" s="2" t="s">
        <v>16</v>
      </c>
      <c r="G16" s="2" t="s">
        <v>2</v>
      </c>
      <c r="H16" s="2" t="s">
        <v>2</v>
      </c>
      <c r="I16" s="12" t="s">
        <v>86</v>
      </c>
      <c r="J16" s="41" t="str">
        <f>IF(G16="No Change","N/A",IF(G16="New Tag Required",Lookup!G:G,IF(G16="N/A","N/A","")))</f>
        <v>N/A</v>
      </c>
      <c r="M16" s="41" t="str">
        <f>IF(H16="No Change","N/A",IF(H16="New Sign Required",Lookup!G:G,IF(H16="N/A","N/A","")))</f>
        <v>N/A</v>
      </c>
    </row>
    <row r="17" spans="1:13" x14ac:dyDescent="0.25">
      <c r="A17" s="26" t="s">
        <v>83</v>
      </c>
      <c r="B17" s="11" t="s">
        <v>85</v>
      </c>
      <c r="C17" s="12" t="s">
        <v>61</v>
      </c>
      <c r="D17" s="2" t="s">
        <v>6</v>
      </c>
      <c r="E17" s="2" t="s">
        <v>16</v>
      </c>
      <c r="F17" s="2" t="s">
        <v>16</v>
      </c>
      <c r="G17" s="2" t="s">
        <v>2</v>
      </c>
      <c r="H17" s="2" t="s">
        <v>2</v>
      </c>
      <c r="I17" s="12" t="s">
        <v>86</v>
      </c>
      <c r="J17" s="41" t="str">
        <f>IF(G17="No Change","N/A",IF(G17="New Tag Required",Lookup!G:G,IF(G17="N/A","N/A","")))</f>
        <v>N/A</v>
      </c>
      <c r="M17" s="41" t="str">
        <f>IF(H17="No Change","N/A",IF(H17="New Sign Required",Lookup!G:G,IF(H17="N/A","N/A","")))</f>
        <v>N/A</v>
      </c>
    </row>
    <row r="18" spans="1:13" x14ac:dyDescent="0.25">
      <c r="A18" s="26" t="s">
        <v>84</v>
      </c>
      <c r="B18" s="11" t="s">
        <v>85</v>
      </c>
      <c r="C18" s="12" t="s">
        <v>61</v>
      </c>
      <c r="D18" s="2" t="s">
        <v>6</v>
      </c>
      <c r="E18" s="2" t="s">
        <v>16</v>
      </c>
      <c r="F18" s="2" t="s">
        <v>16</v>
      </c>
      <c r="G18" s="2" t="s">
        <v>2</v>
      </c>
      <c r="H18" s="2" t="s">
        <v>2</v>
      </c>
      <c r="I18" s="12" t="s">
        <v>86</v>
      </c>
      <c r="J18" s="41" t="str">
        <f>IF(G18="No Change","N/A",IF(G18="New Tag Required",Lookup!G:G,IF(G18="N/A","N/A","")))</f>
        <v>N/A</v>
      </c>
      <c r="M18" s="41" t="str">
        <f>IF(H18="No Change","N/A",IF(H18="New Sign Required",Lookup!G:G,IF(H18="N/A","N/A","")))</f>
        <v>N/A</v>
      </c>
    </row>
    <row r="19" spans="1:13" x14ac:dyDescent="0.25">
      <c r="A19" s="26" t="s">
        <v>89</v>
      </c>
      <c r="B19" s="11" t="s">
        <v>93</v>
      </c>
      <c r="C19" s="12" t="s">
        <v>32</v>
      </c>
      <c r="D19" s="2" t="s">
        <v>5</v>
      </c>
      <c r="E19" s="18">
        <v>292</v>
      </c>
      <c r="F19" s="18">
        <v>143</v>
      </c>
      <c r="G19" s="18" t="s">
        <v>2</v>
      </c>
      <c r="H19" s="2" t="s">
        <v>2</v>
      </c>
      <c r="J19" s="41" t="str">
        <f>IF(G19="No Change","N/A",IF(G19="New Tag Required",Lookup!G:G,IF(G19="N/A","N/A","")))</f>
        <v>N/A</v>
      </c>
      <c r="M19" s="41" t="str">
        <f>IF(H19="No Change","N/A",IF(H19="New Sign Required",Lookup!G:G,IF(H19="N/A","N/A","")))</f>
        <v>N/A</v>
      </c>
    </row>
    <row r="20" spans="1:13" x14ac:dyDescent="0.25">
      <c r="A20" s="26" t="s">
        <v>88</v>
      </c>
      <c r="B20" s="11" t="s">
        <v>93</v>
      </c>
      <c r="C20" s="12" t="s">
        <v>27</v>
      </c>
      <c r="D20" s="2" t="s">
        <v>5</v>
      </c>
      <c r="E20" s="18">
        <v>0</v>
      </c>
      <c r="F20" s="18">
        <v>143</v>
      </c>
      <c r="G20" s="18" t="s">
        <v>3</v>
      </c>
      <c r="H20" s="2" t="s">
        <v>21</v>
      </c>
      <c r="J20" s="41">
        <f>IF(G20="No Change","N/A",IF(G20="New Tag Required",Lookup!G:G,IF(G20="N/A","N/A","")))</f>
        <v>0</v>
      </c>
      <c r="M20" s="41">
        <f>IF(H20="No Change","N/A",IF(H20="New Sign Required",Lookup!G:G,IF(H20="N/A","N/A","")))</f>
        <v>0</v>
      </c>
    </row>
    <row r="21" spans="1:13" x14ac:dyDescent="0.25">
      <c r="A21" s="26" t="s">
        <v>90</v>
      </c>
      <c r="B21" s="11" t="s">
        <v>93</v>
      </c>
      <c r="C21" s="12" t="s">
        <v>32</v>
      </c>
      <c r="D21" s="2" t="s">
        <v>5</v>
      </c>
      <c r="E21" s="18">
        <v>218</v>
      </c>
      <c r="F21" s="18">
        <v>143</v>
      </c>
      <c r="G21" s="18" t="s">
        <v>3</v>
      </c>
      <c r="H21" s="2" t="s">
        <v>21</v>
      </c>
      <c r="J21" s="41">
        <f>IF(G21="No Change","N/A",IF(G21="New Tag Required",Lookup!G:G,IF(G21="N/A","N/A","")))</f>
        <v>0</v>
      </c>
      <c r="M21" s="41">
        <f>IF(H21="No Change","N/A",IF(H21="New Sign Required",Lookup!G:G,IF(H21="N/A","N/A","")))</f>
        <v>0</v>
      </c>
    </row>
    <row r="22" spans="1:13" x14ac:dyDescent="0.25">
      <c r="A22" s="26" t="s">
        <v>91</v>
      </c>
      <c r="B22" s="11" t="s">
        <v>93</v>
      </c>
      <c r="C22" s="12" t="s">
        <v>32</v>
      </c>
      <c r="D22" s="2" t="s">
        <v>5</v>
      </c>
      <c r="E22" s="18">
        <v>218</v>
      </c>
      <c r="F22" s="18">
        <v>142</v>
      </c>
      <c r="G22" s="18" t="s">
        <v>3</v>
      </c>
      <c r="H22" s="2" t="s">
        <v>2</v>
      </c>
      <c r="J22" s="41">
        <f>IF(G22="No Change","N/A",IF(G22="New Tag Required",Lookup!G:G,IF(G22="N/A","N/A","")))</f>
        <v>0</v>
      </c>
      <c r="M22" s="41" t="str">
        <f>IF(H22="No Change","N/A",IF(H22="New Sign Required",Lookup!G:G,IF(H22="N/A","N/A","")))</f>
        <v>N/A</v>
      </c>
    </row>
    <row r="23" spans="1:13" x14ac:dyDescent="0.25">
      <c r="A23" s="26" t="s">
        <v>92</v>
      </c>
      <c r="B23" s="11" t="s">
        <v>93</v>
      </c>
      <c r="C23" s="12" t="s">
        <v>27</v>
      </c>
      <c r="D23" s="2" t="s">
        <v>5</v>
      </c>
      <c r="E23" s="18">
        <v>0</v>
      </c>
      <c r="F23" s="18">
        <v>143</v>
      </c>
      <c r="G23" s="18" t="s">
        <v>3</v>
      </c>
      <c r="H23" s="2" t="s">
        <v>21</v>
      </c>
      <c r="J23" s="41">
        <f>IF(G23="No Change","N/A",IF(G23="New Tag Required",Lookup!G:G,IF(G23="N/A","N/A","")))</f>
        <v>0</v>
      </c>
      <c r="M23" s="41">
        <f>IF(H23="No Change","N/A",IF(H23="New Sign Required",Lookup!G:G,IF(H23="N/A","N/A","")))</f>
        <v>0</v>
      </c>
    </row>
    <row r="24" spans="1:13" x14ac:dyDescent="0.25">
      <c r="A24" s="26" t="s">
        <v>87</v>
      </c>
      <c r="B24" s="11" t="s">
        <v>93</v>
      </c>
      <c r="C24" s="12" t="s">
        <v>32</v>
      </c>
      <c r="D24" s="2" t="s">
        <v>5</v>
      </c>
      <c r="E24" s="18">
        <v>144</v>
      </c>
      <c r="F24" s="18">
        <v>149</v>
      </c>
      <c r="G24" s="18" t="s">
        <v>2</v>
      </c>
      <c r="H24" s="2" t="s">
        <v>2</v>
      </c>
      <c r="J24" s="41" t="str">
        <f>IF(G24="No Change","N/A",IF(G24="New Tag Required",Lookup!G:G,IF(G24="N/A","N/A","")))</f>
        <v>N/A</v>
      </c>
      <c r="M24" s="41" t="str">
        <f>IF(H24="No Change","N/A",IF(H24="New Sign Required",Lookup!G:G,IF(H24="N/A","N/A","")))</f>
        <v>N/A</v>
      </c>
    </row>
    <row r="25" spans="1:13" x14ac:dyDescent="0.25">
      <c r="A25" s="26" t="s">
        <v>94</v>
      </c>
      <c r="B25" s="11" t="s">
        <v>109</v>
      </c>
      <c r="C25" s="12" t="s">
        <v>61</v>
      </c>
      <c r="D25" s="2" t="s">
        <v>6</v>
      </c>
      <c r="E25" s="2" t="s">
        <v>16</v>
      </c>
      <c r="F25" s="2" t="s">
        <v>16</v>
      </c>
      <c r="G25" s="2" t="s">
        <v>2</v>
      </c>
      <c r="H25" s="2" t="s">
        <v>2</v>
      </c>
      <c r="I25" s="12" t="s">
        <v>86</v>
      </c>
      <c r="J25" s="41" t="str">
        <f>IF(G25="No Change","N/A",IF(G25="New Tag Required",Lookup!G:G,IF(G25="N/A","N/A","")))</f>
        <v>N/A</v>
      </c>
      <c r="M25" s="41" t="str">
        <f>IF(H25="No Change","N/A",IF(H25="New Sign Required",Lookup!G:G,IF(H25="N/A","N/A","")))</f>
        <v>N/A</v>
      </c>
    </row>
    <row r="26" spans="1:13" x14ac:dyDescent="0.25">
      <c r="A26" s="26" t="s">
        <v>95</v>
      </c>
      <c r="B26" s="11" t="s">
        <v>109</v>
      </c>
      <c r="C26" s="12" t="s">
        <v>61</v>
      </c>
      <c r="D26" s="2" t="s">
        <v>6</v>
      </c>
      <c r="E26" s="2" t="s">
        <v>16</v>
      </c>
      <c r="F26" s="2" t="s">
        <v>16</v>
      </c>
      <c r="G26" s="2" t="s">
        <v>2</v>
      </c>
      <c r="H26" s="2" t="s">
        <v>2</v>
      </c>
      <c r="I26" s="12" t="s">
        <v>86</v>
      </c>
      <c r="J26" s="41" t="str">
        <f>IF(G26="No Change","N/A",IF(G26="New Tag Required",Lookup!G:G,IF(G26="N/A","N/A","")))</f>
        <v>N/A</v>
      </c>
      <c r="M26" s="41" t="str">
        <f>IF(H26="No Change","N/A",IF(H26="New Sign Required",Lookup!G:G,IF(H26="N/A","N/A","")))</f>
        <v>N/A</v>
      </c>
    </row>
    <row r="27" spans="1:13" x14ac:dyDescent="0.25">
      <c r="A27" s="26" t="s">
        <v>107</v>
      </c>
      <c r="B27" s="11" t="s">
        <v>109</v>
      </c>
      <c r="C27" s="12" t="s">
        <v>61</v>
      </c>
      <c r="D27" s="2" t="s">
        <v>6</v>
      </c>
      <c r="E27" s="2" t="s">
        <v>16</v>
      </c>
      <c r="F27" s="2" t="s">
        <v>16</v>
      </c>
      <c r="G27" s="2" t="s">
        <v>2</v>
      </c>
      <c r="H27" s="2" t="s">
        <v>2</v>
      </c>
      <c r="I27" s="12" t="s">
        <v>86</v>
      </c>
      <c r="J27" s="41" t="str">
        <f>IF(G27="No Change","N/A",IF(G27="New Tag Required",Lookup!G:G,IF(G27="N/A","N/A","")))</f>
        <v>N/A</v>
      </c>
      <c r="M27" s="41" t="str">
        <f>IF(H27="No Change","N/A",IF(H27="New Sign Required",Lookup!G:G,IF(H27="N/A","N/A","")))</f>
        <v>N/A</v>
      </c>
    </row>
    <row r="28" spans="1:13" x14ac:dyDescent="0.25">
      <c r="A28" s="26" t="s">
        <v>108</v>
      </c>
      <c r="B28" s="11" t="s">
        <v>109</v>
      </c>
      <c r="C28" s="12" t="s">
        <v>61</v>
      </c>
      <c r="D28" s="2" t="s">
        <v>6</v>
      </c>
      <c r="E28" s="2" t="s">
        <v>16</v>
      </c>
      <c r="F28" s="2" t="s">
        <v>16</v>
      </c>
      <c r="G28" s="2" t="s">
        <v>2</v>
      </c>
      <c r="H28" s="2" t="s">
        <v>2</v>
      </c>
      <c r="I28" s="12" t="s">
        <v>86</v>
      </c>
      <c r="J28" s="41" t="str">
        <f>IF(G28="No Change","N/A",IF(G28="New Tag Required",Lookup!G:G,IF(G28="N/A","N/A","")))</f>
        <v>N/A</v>
      </c>
      <c r="M28" s="41" t="str">
        <f>IF(H28="No Change","N/A",IF(H28="New Sign Required",Lookup!G:G,IF(H28="N/A","N/A","")))</f>
        <v>N/A</v>
      </c>
    </row>
    <row r="29" spans="1:13" x14ac:dyDescent="0.25">
      <c r="A29" s="26" t="s">
        <v>100</v>
      </c>
      <c r="B29" s="11" t="s">
        <v>103</v>
      </c>
      <c r="C29" s="12" t="s">
        <v>61</v>
      </c>
      <c r="D29" s="2" t="s">
        <v>6</v>
      </c>
      <c r="E29" s="2" t="s">
        <v>16</v>
      </c>
      <c r="F29" s="2" t="s">
        <v>16</v>
      </c>
      <c r="G29" s="2" t="s">
        <v>2</v>
      </c>
      <c r="H29" s="2" t="s">
        <v>2</v>
      </c>
      <c r="I29" s="12" t="s">
        <v>86</v>
      </c>
      <c r="J29" s="41" t="str">
        <f>IF(G29="No Change","N/A",IF(G29="New Tag Required",Lookup!G:G,IF(G29="N/A","N/A","")))</f>
        <v>N/A</v>
      </c>
      <c r="M29" s="41" t="str">
        <f>IF(H29="No Change","N/A",IF(H29="New Sign Required",Lookup!G:G,IF(H29="N/A","N/A","")))</f>
        <v>N/A</v>
      </c>
    </row>
    <row r="30" spans="1:13" x14ac:dyDescent="0.25">
      <c r="A30" s="26" t="s">
        <v>101</v>
      </c>
      <c r="B30" s="11" t="s">
        <v>103</v>
      </c>
      <c r="C30" s="12" t="s">
        <v>61</v>
      </c>
      <c r="D30" s="2" t="s">
        <v>6</v>
      </c>
      <c r="E30" s="2" t="s">
        <v>16</v>
      </c>
      <c r="F30" s="2" t="s">
        <v>16</v>
      </c>
      <c r="G30" s="2" t="s">
        <v>2</v>
      </c>
      <c r="H30" s="2" t="s">
        <v>2</v>
      </c>
      <c r="I30" s="12" t="s">
        <v>86</v>
      </c>
      <c r="J30" s="41" t="str">
        <f>IF(G30="No Change","N/A",IF(G30="New Tag Required",Lookup!G:G,IF(G30="N/A","N/A","")))</f>
        <v>N/A</v>
      </c>
      <c r="M30" s="41" t="str">
        <f>IF(H30="No Change","N/A",IF(H30="New Sign Required",Lookup!G:G,IF(H30="N/A","N/A","")))</f>
        <v>N/A</v>
      </c>
    </row>
    <row r="31" spans="1:13" x14ac:dyDescent="0.25">
      <c r="A31" s="26" t="s">
        <v>106</v>
      </c>
      <c r="B31" s="11" t="s">
        <v>103</v>
      </c>
      <c r="C31" s="12" t="s">
        <v>61</v>
      </c>
      <c r="D31" s="2" t="s">
        <v>6</v>
      </c>
      <c r="E31" s="2" t="s">
        <v>16</v>
      </c>
      <c r="F31" s="2" t="s">
        <v>16</v>
      </c>
      <c r="G31" s="2" t="s">
        <v>2</v>
      </c>
      <c r="H31" s="2" t="s">
        <v>2</v>
      </c>
      <c r="I31" s="12" t="s">
        <v>86</v>
      </c>
      <c r="J31" s="41" t="str">
        <f>IF(G31="No Change","N/A",IF(G31="New Tag Required",Lookup!G:G,IF(G31="N/A","N/A","")))</f>
        <v>N/A</v>
      </c>
      <c r="M31" s="41" t="str">
        <f>IF(H31="No Change","N/A",IF(H31="New Sign Required",Lookup!G:G,IF(H31="N/A","N/A","")))</f>
        <v>N/A</v>
      </c>
    </row>
    <row r="32" spans="1:13" x14ac:dyDescent="0.25">
      <c r="A32" s="26" t="s">
        <v>100</v>
      </c>
      <c r="B32" s="11" t="s">
        <v>103</v>
      </c>
      <c r="C32" s="12" t="s">
        <v>61</v>
      </c>
      <c r="D32" s="2" t="s">
        <v>6</v>
      </c>
      <c r="E32" s="2" t="s">
        <v>16</v>
      </c>
      <c r="F32" s="2" t="s">
        <v>16</v>
      </c>
      <c r="G32" s="2" t="s">
        <v>2</v>
      </c>
      <c r="H32" s="2" t="s">
        <v>2</v>
      </c>
      <c r="I32" s="12" t="s">
        <v>86</v>
      </c>
      <c r="J32" s="41" t="str">
        <f>IF(G32="No Change","N/A",IF(G32="New Tag Required",Lookup!G:G,IF(G32="N/A","N/A","")))</f>
        <v>N/A</v>
      </c>
      <c r="M32" s="41" t="str">
        <f>IF(H32="No Change","N/A",IF(H32="New Sign Required",Lookup!G:G,IF(H32="N/A","N/A","")))</f>
        <v>N/A</v>
      </c>
    </row>
    <row r="33" spans="1:13" x14ac:dyDescent="0.25">
      <c r="A33" s="26" t="s">
        <v>105</v>
      </c>
      <c r="B33" s="11" t="s">
        <v>104</v>
      </c>
      <c r="C33" s="12" t="s">
        <v>61</v>
      </c>
      <c r="D33" s="2" t="s">
        <v>6</v>
      </c>
      <c r="E33" s="2" t="s">
        <v>16</v>
      </c>
      <c r="F33" s="2" t="s">
        <v>16</v>
      </c>
      <c r="G33" s="2" t="s">
        <v>2</v>
      </c>
      <c r="H33" s="2" t="s">
        <v>2</v>
      </c>
      <c r="I33" s="12" t="s">
        <v>86</v>
      </c>
      <c r="J33" s="41" t="str">
        <f>IF(G33="No Change","N/A",IF(G33="New Tag Required",Lookup!G:G,IF(G33="N/A","N/A","")))</f>
        <v>N/A</v>
      </c>
      <c r="M33" s="41" t="str">
        <f>IF(H33="No Change","N/A",IF(H33="New Sign Required",Lookup!G:G,IF(H33="N/A","N/A","")))</f>
        <v>N/A</v>
      </c>
    </row>
    <row r="34" spans="1:13" x14ac:dyDescent="0.25">
      <c r="A34" s="26" t="s">
        <v>102</v>
      </c>
      <c r="B34" s="11" t="s">
        <v>104</v>
      </c>
      <c r="C34" s="12" t="s">
        <v>61</v>
      </c>
      <c r="D34" s="2" t="s">
        <v>6</v>
      </c>
      <c r="E34" s="2" t="s">
        <v>16</v>
      </c>
      <c r="F34" s="2" t="s">
        <v>16</v>
      </c>
      <c r="G34" s="2" t="s">
        <v>2</v>
      </c>
      <c r="H34" s="2" t="s">
        <v>2</v>
      </c>
      <c r="I34" s="12" t="s">
        <v>86</v>
      </c>
      <c r="J34" s="41" t="str">
        <f>IF(G34="No Change","N/A",IF(G34="New Tag Required",Lookup!G:G,IF(G34="N/A","N/A","")))</f>
        <v>N/A</v>
      </c>
      <c r="M34" s="41" t="str">
        <f>IF(H34="No Change","N/A",IF(H34="New Sign Required",Lookup!G:G,IF(H34="N/A","N/A","")))</f>
        <v>N/A</v>
      </c>
    </row>
    <row r="35" spans="1:13" x14ac:dyDescent="0.25">
      <c r="A35" s="26" t="s">
        <v>105</v>
      </c>
      <c r="B35" s="11" t="s">
        <v>104</v>
      </c>
      <c r="C35" s="12" t="s">
        <v>61</v>
      </c>
      <c r="D35" s="2" t="s">
        <v>6</v>
      </c>
      <c r="E35" s="2" t="s">
        <v>16</v>
      </c>
      <c r="F35" s="2" t="s">
        <v>16</v>
      </c>
      <c r="G35" s="2" t="s">
        <v>2</v>
      </c>
      <c r="H35" s="2" t="s">
        <v>2</v>
      </c>
      <c r="I35" s="12" t="s">
        <v>86</v>
      </c>
      <c r="J35" s="41" t="str">
        <f>IF(G35="No Change","N/A",IF(G35="New Tag Required",Lookup!G:G,IF(G35="N/A","N/A","")))</f>
        <v>N/A</v>
      </c>
      <c r="M35" s="41" t="str">
        <f>IF(H35="No Change","N/A",IF(H35="New Sign Required",Lookup!G:G,IF(H35="N/A","N/A","")))</f>
        <v>N/A</v>
      </c>
    </row>
    <row r="36" spans="1:13" x14ac:dyDescent="0.25">
      <c r="A36" s="11" t="s">
        <v>97</v>
      </c>
      <c r="B36" s="11" t="s">
        <v>99</v>
      </c>
      <c r="C36" s="12" t="s">
        <v>61</v>
      </c>
      <c r="D36" s="2" t="s">
        <v>6</v>
      </c>
      <c r="E36" s="2" t="s">
        <v>16</v>
      </c>
      <c r="F36" s="2" t="s">
        <v>16</v>
      </c>
      <c r="G36" s="2" t="s">
        <v>2</v>
      </c>
      <c r="H36" s="2" t="s">
        <v>2</v>
      </c>
      <c r="I36" s="12" t="s">
        <v>86</v>
      </c>
      <c r="J36" s="41" t="str">
        <f>IF(G36="No Change","N/A",IF(G36="New Tag Required",Lookup!G:G,IF(G36="N/A","N/A","")))</f>
        <v>N/A</v>
      </c>
      <c r="M36" s="41" t="str">
        <f>IF(H36="No Change","N/A",IF(H36="New Sign Required",Lookup!G:G,IF(H36="N/A","N/A","")))</f>
        <v>N/A</v>
      </c>
    </row>
    <row r="37" spans="1:13" x14ac:dyDescent="0.25">
      <c r="A37" s="11" t="s">
        <v>98</v>
      </c>
      <c r="B37" s="11" t="s">
        <v>99</v>
      </c>
      <c r="C37" s="12" t="s">
        <v>61</v>
      </c>
      <c r="D37" s="2" t="s">
        <v>6</v>
      </c>
      <c r="E37" s="2" t="s">
        <v>16</v>
      </c>
      <c r="F37" s="2" t="s">
        <v>16</v>
      </c>
      <c r="G37" s="2" t="s">
        <v>2</v>
      </c>
      <c r="H37" s="2" t="s">
        <v>2</v>
      </c>
      <c r="I37" s="12" t="s">
        <v>86</v>
      </c>
      <c r="J37" s="41" t="str">
        <f>IF(G37="No Change","N/A",IF(G37="New Tag Required",Lookup!G:G,IF(G37="N/A","N/A","")))</f>
        <v>N/A</v>
      </c>
      <c r="M37" s="41" t="str">
        <f>IF(H37="No Change","N/A",IF(H37="New Sign Required",Lookup!G:G,IF(H37="N/A","N/A","")))</f>
        <v>N/A</v>
      </c>
    </row>
    <row r="38" spans="1:13" x14ac:dyDescent="0.25">
      <c r="A38" s="25" t="s">
        <v>96</v>
      </c>
      <c r="B38" s="11" t="s">
        <v>99</v>
      </c>
      <c r="C38" s="12" t="s">
        <v>61</v>
      </c>
      <c r="D38" s="2" t="s">
        <v>6</v>
      </c>
      <c r="E38" s="2" t="s">
        <v>16</v>
      </c>
      <c r="F38" s="2" t="s">
        <v>16</v>
      </c>
      <c r="G38" s="2" t="s">
        <v>2</v>
      </c>
      <c r="H38" s="2" t="s">
        <v>2</v>
      </c>
      <c r="I38" s="12" t="s">
        <v>86</v>
      </c>
      <c r="J38" s="41" t="str">
        <f>IF(G38="No Change","N/A",IF(G38="New Tag Required",Lookup!G:G,IF(G38="N/A","N/A","")))</f>
        <v>N/A</v>
      </c>
      <c r="M38" s="41" t="str">
        <f>IF(H38="No Change","N/A",IF(H38="New Sign Required",Lookup!G:G,IF(H38="N/A","N/A","")))</f>
        <v>N/A</v>
      </c>
    </row>
    <row r="39" spans="1:13" x14ac:dyDescent="0.25">
      <c r="A39" s="23">
        <v>1422</v>
      </c>
      <c r="B39" s="11" t="s">
        <v>99</v>
      </c>
      <c r="C39" s="12" t="s">
        <v>61</v>
      </c>
      <c r="D39" s="2" t="s">
        <v>6</v>
      </c>
      <c r="E39" s="2" t="s">
        <v>16</v>
      </c>
      <c r="F39" s="2" t="s">
        <v>16</v>
      </c>
      <c r="G39" s="2" t="s">
        <v>2</v>
      </c>
      <c r="H39" s="2" t="s">
        <v>2</v>
      </c>
      <c r="I39" s="12" t="s">
        <v>86</v>
      </c>
      <c r="J39" s="41" t="str">
        <f>IF(G39="No Change","N/A",IF(G39="New Tag Required",Lookup!G:G,IF(G39="N/A","N/A","")))</f>
        <v>N/A</v>
      </c>
      <c r="M39" s="41" t="str">
        <f>IF(H39="No Change","N/A",IF(H39="New Sign Required",Lookup!G:G,IF(H39="N/A","N/A","")))</f>
        <v>N/A</v>
      </c>
    </row>
    <row r="40" spans="1:13" x14ac:dyDescent="0.25">
      <c r="A40" s="24">
        <v>1718</v>
      </c>
      <c r="B40" s="11" t="s">
        <v>110</v>
      </c>
      <c r="C40" s="12" t="s">
        <v>47</v>
      </c>
      <c r="D40" s="2" t="s">
        <v>5</v>
      </c>
      <c r="E40" s="2">
        <v>321</v>
      </c>
      <c r="F40" s="2">
        <v>231</v>
      </c>
      <c r="G40" s="2" t="s">
        <v>2</v>
      </c>
      <c r="H40" s="2" t="s">
        <v>2</v>
      </c>
      <c r="I40" s="12" t="s">
        <v>86</v>
      </c>
      <c r="J40" s="41" t="str">
        <f>IF(G40="No Change","N/A",IF(G40="New Tag Required",Lookup!G:G,IF(G40="N/A","N/A","")))</f>
        <v>N/A</v>
      </c>
      <c r="M40" s="41" t="str">
        <f>IF(H40="No Change","N/A",IF(H40="New Sign Required",Lookup!G:G,IF(H40="N/A","N/A","")))</f>
        <v>N/A</v>
      </c>
    </row>
    <row r="41" spans="1:13" x14ac:dyDescent="0.25">
      <c r="A41" s="24" t="s">
        <v>111</v>
      </c>
      <c r="B41" s="11" t="s">
        <v>110</v>
      </c>
      <c r="C41" s="12" t="s">
        <v>46</v>
      </c>
      <c r="D41" s="2" t="s">
        <v>5</v>
      </c>
      <c r="E41" s="2">
        <v>0</v>
      </c>
      <c r="F41" s="2">
        <v>94</v>
      </c>
      <c r="G41" s="2" t="s">
        <v>21</v>
      </c>
      <c r="H41" s="2" t="s">
        <v>21</v>
      </c>
      <c r="J41" s="2" t="str">
        <f>IF(G41="No Change","N/A",IF(G41="New Tag Required",Lookup!G:G,IF(G41="N/A","N/A","")))</f>
        <v/>
      </c>
    </row>
    <row r="43" spans="1:13" ht="15.75" thickBot="1" x14ac:dyDescent="0.3"/>
    <row r="44" spans="1:13" ht="45" x14ac:dyDescent="0.25">
      <c r="G44" s="37" t="s">
        <v>119</v>
      </c>
      <c r="H44" s="38" t="s">
        <v>120</v>
      </c>
      <c r="J44" s="39" t="s">
        <v>121</v>
      </c>
      <c r="K44" s="40"/>
      <c r="L44" s="41"/>
      <c r="M44" s="39" t="s">
        <v>122</v>
      </c>
    </row>
    <row r="45" spans="1:13" ht="15.75" thickBot="1" x14ac:dyDescent="0.3">
      <c r="G45" s="42">
        <f>COUNTIF(G6:G41,"New Tag Required")</f>
        <v>7</v>
      </c>
      <c r="H45" s="43">
        <f>COUNTIF(H6:H41,"New Sign Required")</f>
        <v>6</v>
      </c>
      <c r="J45" s="44">
        <f>COUNTIF(J6:J41,"Installed")</f>
        <v>0</v>
      </c>
      <c r="K45" s="41"/>
      <c r="L45" s="41"/>
      <c r="M45" s="44">
        <f>COUNTIF(M6:M41,"Installed")</f>
        <v>0</v>
      </c>
    </row>
    <row r="51" spans="1:8" x14ac:dyDescent="0.25">
      <c r="A51" s="26"/>
      <c r="C51" s="12"/>
      <c r="D51" s="2"/>
      <c r="E51" s="2"/>
      <c r="F51" s="2"/>
      <c r="G51" s="2"/>
      <c r="H51" s="2"/>
    </row>
    <row r="52" spans="1:8" x14ac:dyDescent="0.25">
      <c r="A52" s="26"/>
      <c r="C52" s="12"/>
      <c r="D52" s="2"/>
      <c r="E52" s="2"/>
      <c r="F52" s="2"/>
      <c r="G52" s="2"/>
      <c r="H52" s="2"/>
    </row>
    <row r="53" spans="1:8" x14ac:dyDescent="0.25">
      <c r="A53" s="26"/>
      <c r="C53" s="12"/>
      <c r="D53" s="2"/>
      <c r="E53" s="2"/>
      <c r="F53" s="2"/>
      <c r="G53" s="2"/>
      <c r="H53" s="2"/>
    </row>
    <row r="54" spans="1:8" x14ac:dyDescent="0.25">
      <c r="A54" s="26"/>
      <c r="C54" s="12"/>
      <c r="D54" s="2"/>
      <c r="E54" s="2"/>
      <c r="F54" s="2"/>
      <c r="G54" s="2"/>
      <c r="H54" s="2"/>
    </row>
    <row r="55" spans="1:8" x14ac:dyDescent="0.25">
      <c r="A55" s="24"/>
      <c r="C55" s="12"/>
      <c r="E55" s="18"/>
      <c r="F55" s="18"/>
      <c r="G55" s="18"/>
    </row>
    <row r="56" spans="1:8" x14ac:dyDescent="0.25">
      <c r="A56" s="24"/>
      <c r="C56" s="12"/>
      <c r="F56" s="2"/>
    </row>
    <row r="57" spans="1:8" x14ac:dyDescent="0.25">
      <c r="C57" s="12"/>
    </row>
    <row r="58" spans="1:8" x14ac:dyDescent="0.25">
      <c r="C58" s="12"/>
    </row>
    <row r="59" spans="1:8" x14ac:dyDescent="0.25">
      <c r="C59" s="12"/>
    </row>
    <row r="60" spans="1:8" x14ac:dyDescent="0.25">
      <c r="C60" s="12"/>
    </row>
    <row r="61" spans="1:8" x14ac:dyDescent="0.25">
      <c r="C61" s="12"/>
    </row>
    <row r="62" spans="1:8" x14ac:dyDescent="0.25">
      <c r="C62" s="12"/>
    </row>
    <row r="63" spans="1:8" x14ac:dyDescent="0.25">
      <c r="C63" s="12"/>
    </row>
    <row r="64" spans="1:8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D6 D8:D11 D13 D55:D100">
    <cfRule type="containsText" dxfId="88" priority="169" operator="containsText" text="Yes">
      <formula>NOT(ISERROR(SEARCH("Yes",D6)))</formula>
    </cfRule>
  </conditionalFormatting>
  <conditionalFormatting sqref="H201:H422 H13 H9 H11 H55:H100">
    <cfRule type="containsText" dxfId="87" priority="157" operator="containsText" text="New Sign Required">
      <formula>NOT(ISERROR(SEARCH("New Sign Required",H9)))</formula>
    </cfRule>
  </conditionalFormatting>
  <conditionalFormatting sqref="H13 H9 H11 G55:G100">
    <cfRule type="containsText" dxfId="86" priority="156" operator="containsText" text="Action Required">
      <formula>NOT(ISERROR(SEARCH("Action Required",G9)))</formula>
    </cfRule>
  </conditionalFormatting>
  <conditionalFormatting sqref="H55:H100">
    <cfRule type="containsText" dxfId="85" priority="155" operator="containsText" text="Action Required">
      <formula>NOT(ISERROR(SEARCH("Action Required",H55)))</formula>
    </cfRule>
  </conditionalFormatting>
  <conditionalFormatting sqref="G6 G8:G9 G19:G24 G11">
    <cfRule type="containsText" dxfId="84" priority="97" operator="containsText" text="New Tag Required">
      <formula>NOT(ISERROR(SEARCH("New Tag Required",G6)))</formula>
    </cfRule>
  </conditionalFormatting>
  <conditionalFormatting sqref="D22:D24">
    <cfRule type="containsText" dxfId="83" priority="96" operator="containsText" text="Yes">
      <formula>NOT(ISERROR(SEARCH("Yes",D22)))</formula>
    </cfRule>
  </conditionalFormatting>
  <conditionalFormatting sqref="H6 H19:H24">
    <cfRule type="containsText" dxfId="82" priority="95" operator="containsText" text="New Sign Required">
      <formula>NOT(ISERROR(SEARCH("New Sign Required",H6)))</formula>
    </cfRule>
  </conditionalFormatting>
  <conditionalFormatting sqref="G6 G8:G9 G19:G24 G11">
    <cfRule type="containsText" dxfId="81" priority="94" operator="containsText" text="Action Required">
      <formula>NOT(ISERROR(SEARCH("Action Required",G6)))</formula>
    </cfRule>
  </conditionalFormatting>
  <conditionalFormatting sqref="H6 H19:H24">
    <cfRule type="containsText" dxfId="80" priority="93" operator="containsText" text="Action Required">
      <formula>NOT(ISERROR(SEARCH("Action Required",H6)))</formula>
    </cfRule>
  </conditionalFormatting>
  <conditionalFormatting sqref="G6">
    <cfRule type="containsText" dxfId="79" priority="92" operator="containsText" text="New Tag Required">
      <formula>NOT(ISERROR(SEARCH("New Tag Required",G6)))</formula>
    </cfRule>
  </conditionalFormatting>
  <conditionalFormatting sqref="D6">
    <cfRule type="containsText" dxfId="78" priority="91" operator="containsText" text="Yes">
      <formula>NOT(ISERROR(SEARCH("Yes",D6)))</formula>
    </cfRule>
  </conditionalFormatting>
  <conditionalFormatting sqref="G6">
    <cfRule type="containsText" dxfId="77" priority="90" operator="containsText" text="Action Required">
      <formula>NOT(ISERROR(SEARCH("Action Required",G6)))</formula>
    </cfRule>
  </conditionalFormatting>
  <conditionalFormatting sqref="D101:D200">
    <cfRule type="containsText" dxfId="76" priority="89" operator="containsText" text="Yes">
      <formula>NOT(ISERROR(SEARCH("Yes",D101)))</formula>
    </cfRule>
  </conditionalFormatting>
  <conditionalFormatting sqref="H101:H200">
    <cfRule type="containsText" dxfId="75" priority="88" operator="containsText" text="New Sign Required">
      <formula>NOT(ISERROR(SEARCH("New Sign Required",H101)))</formula>
    </cfRule>
  </conditionalFormatting>
  <conditionalFormatting sqref="G101:G200">
    <cfRule type="containsText" dxfId="74" priority="87" operator="containsText" text="Action Required">
      <formula>NOT(ISERROR(SEARCH("Action Required",G101)))</formula>
    </cfRule>
  </conditionalFormatting>
  <conditionalFormatting sqref="H101:H200">
    <cfRule type="containsText" dxfId="73" priority="86" operator="containsText" text="Action Required">
      <formula>NOT(ISERROR(SEARCH("Action Required",H101)))</formula>
    </cfRule>
  </conditionalFormatting>
  <conditionalFormatting sqref="D12">
    <cfRule type="containsText" dxfId="72" priority="83" operator="containsText" text="Yes">
      <formula>NOT(ISERROR(SEARCH("Yes",D12)))</formula>
    </cfRule>
  </conditionalFormatting>
  <conditionalFormatting sqref="D7">
    <cfRule type="containsText" dxfId="71" priority="55" operator="containsText" text="Yes">
      <formula>NOT(ISERROR(SEARCH("Yes",D7)))</formula>
    </cfRule>
  </conditionalFormatting>
  <conditionalFormatting sqref="G10:H10">
    <cfRule type="containsText" dxfId="70" priority="56" operator="containsText" text="Action Required">
      <formula>NOT(ISERROR(SEARCH("Action Required",G10)))</formula>
    </cfRule>
  </conditionalFormatting>
  <conditionalFormatting sqref="G14">
    <cfRule type="containsText" dxfId="69" priority="48" operator="containsText" text="Action Required">
      <formula>NOT(ISERROR(SEARCH("Action Required",G14)))</formula>
    </cfRule>
  </conditionalFormatting>
  <conditionalFormatting sqref="E13">
    <cfRule type="containsText" dxfId="68" priority="63" operator="containsText" text="Yes">
      <formula>NOT(ISERROR(SEARCH("Yes",E13)))</formula>
    </cfRule>
  </conditionalFormatting>
  <conditionalFormatting sqref="F13">
    <cfRule type="containsText" dxfId="67" priority="62" operator="containsText" text="Yes">
      <formula>NOT(ISERROR(SEARCH("Yes",F13)))</formula>
    </cfRule>
  </conditionalFormatting>
  <conditionalFormatting sqref="G13">
    <cfRule type="containsText" dxfId="66" priority="61" operator="containsText" text="Yes">
      <formula>NOT(ISERROR(SEARCH("Yes",G13)))</formula>
    </cfRule>
  </conditionalFormatting>
  <conditionalFormatting sqref="E12:H12">
    <cfRule type="containsText" dxfId="65" priority="60" operator="containsText" text="Yes">
      <formula>NOT(ISERROR(SEARCH("Yes",E12)))</formula>
    </cfRule>
  </conditionalFormatting>
  <conditionalFormatting sqref="H8">
    <cfRule type="containsText" dxfId="64" priority="59" operator="containsText" text="New Tag Required">
      <formula>NOT(ISERROR(SEARCH("New Tag Required",H8)))</formula>
    </cfRule>
  </conditionalFormatting>
  <conditionalFormatting sqref="H8">
    <cfRule type="containsText" dxfId="63" priority="58" operator="containsText" text="Action Required">
      <formula>NOT(ISERROR(SEARCH("Action Required",H8)))</formula>
    </cfRule>
  </conditionalFormatting>
  <conditionalFormatting sqref="G10:H10">
    <cfRule type="containsText" dxfId="62" priority="57" operator="containsText" text="New Tag Required">
      <formula>NOT(ISERROR(SEARCH("New Tag Required",G10)))</formula>
    </cfRule>
  </conditionalFormatting>
  <conditionalFormatting sqref="D7">
    <cfRule type="containsText" dxfId="61" priority="54" operator="containsText" text="Yes">
      <formula>NOT(ISERROR(SEARCH("Yes",D7)))</formula>
    </cfRule>
  </conditionalFormatting>
  <conditionalFormatting sqref="D14:D21">
    <cfRule type="containsText" dxfId="60" priority="53" operator="containsText" text="Yes">
      <formula>NOT(ISERROR(SEARCH("Yes",D14)))</formula>
    </cfRule>
  </conditionalFormatting>
  <conditionalFormatting sqref="E14">
    <cfRule type="containsText" dxfId="59" priority="51" operator="containsText" text="Yes">
      <formula>NOT(ISERROR(SEARCH("Yes",E14)))</formula>
    </cfRule>
  </conditionalFormatting>
  <conditionalFormatting sqref="F14">
    <cfRule type="containsText" dxfId="58" priority="50" operator="containsText" text="Yes">
      <formula>NOT(ISERROR(SEARCH("Yes",F14)))</formula>
    </cfRule>
  </conditionalFormatting>
  <conditionalFormatting sqref="G14">
    <cfRule type="containsText" dxfId="57" priority="49" operator="containsText" text="New Tag Required">
      <formula>NOT(ISERROR(SEARCH("New Tag Required",G14)))</formula>
    </cfRule>
  </conditionalFormatting>
  <conditionalFormatting sqref="H14">
    <cfRule type="containsText" dxfId="56" priority="47" operator="containsText" text="New Sign Required">
      <formula>NOT(ISERROR(SEARCH("New Sign Required",H14)))</formula>
    </cfRule>
  </conditionalFormatting>
  <conditionalFormatting sqref="H14">
    <cfRule type="containsText" dxfId="55" priority="46" operator="containsText" text="Action Required">
      <formula>NOT(ISERROR(SEARCH("Action Required",H14)))</formula>
    </cfRule>
  </conditionalFormatting>
  <conditionalFormatting sqref="E15:F18">
    <cfRule type="containsText" dxfId="54" priority="45" operator="containsText" text="Yes">
      <formula>NOT(ISERROR(SEARCH("Yes",E15)))</formula>
    </cfRule>
  </conditionalFormatting>
  <conditionalFormatting sqref="G15:H18">
    <cfRule type="containsText" dxfId="53" priority="44" operator="containsText" text="New Sign Required">
      <formula>NOT(ISERROR(SEARCH("New Sign Required",G15)))</formula>
    </cfRule>
  </conditionalFormatting>
  <conditionalFormatting sqref="G15:H18">
    <cfRule type="containsText" dxfId="52" priority="43" operator="containsText" text="Action Required">
      <formula>NOT(ISERROR(SEARCH("Action Required",G15)))</formula>
    </cfRule>
  </conditionalFormatting>
  <conditionalFormatting sqref="D25:D28">
    <cfRule type="containsText" dxfId="51" priority="42" operator="containsText" text="Yes">
      <formula>NOT(ISERROR(SEARCH("Yes",D25)))</formula>
    </cfRule>
  </conditionalFormatting>
  <conditionalFormatting sqref="E25:F28">
    <cfRule type="containsText" dxfId="50" priority="41" operator="containsText" text="Yes">
      <formula>NOT(ISERROR(SEARCH("Yes",E25)))</formula>
    </cfRule>
  </conditionalFormatting>
  <conditionalFormatting sqref="G25:H28">
    <cfRule type="containsText" dxfId="49" priority="40" operator="containsText" text="New Sign Required">
      <formula>NOT(ISERROR(SEARCH("New Sign Required",G25)))</formula>
    </cfRule>
  </conditionalFormatting>
  <conditionalFormatting sqref="G25:H28">
    <cfRule type="containsText" dxfId="48" priority="39" operator="containsText" text="Action Required">
      <formula>NOT(ISERROR(SEARCH("Action Required",G25)))</formula>
    </cfRule>
  </conditionalFormatting>
  <conditionalFormatting sqref="D29:D32">
    <cfRule type="containsText" dxfId="47" priority="38" operator="containsText" text="Yes">
      <formula>NOT(ISERROR(SEARCH("Yes",D29)))</formula>
    </cfRule>
  </conditionalFormatting>
  <conditionalFormatting sqref="E29:F32">
    <cfRule type="containsText" dxfId="46" priority="37" operator="containsText" text="Yes">
      <formula>NOT(ISERROR(SEARCH("Yes",E29)))</formula>
    </cfRule>
  </conditionalFormatting>
  <conditionalFormatting sqref="G29:H32">
    <cfRule type="containsText" dxfId="45" priority="36" operator="containsText" text="New Sign Required">
      <formula>NOT(ISERROR(SEARCH("New Sign Required",G29)))</formula>
    </cfRule>
  </conditionalFormatting>
  <conditionalFormatting sqref="G29:H32">
    <cfRule type="containsText" dxfId="44" priority="35" operator="containsText" text="Action Required">
      <formula>NOT(ISERROR(SEARCH("Action Required",G29)))</formula>
    </cfRule>
  </conditionalFormatting>
  <conditionalFormatting sqref="D33:D35">
    <cfRule type="containsText" dxfId="43" priority="34" operator="containsText" text="Yes">
      <formula>NOT(ISERROR(SEARCH("Yes",D33)))</formula>
    </cfRule>
  </conditionalFormatting>
  <conditionalFormatting sqref="E33:F35">
    <cfRule type="containsText" dxfId="42" priority="33" operator="containsText" text="Yes">
      <formula>NOT(ISERROR(SEARCH("Yes",E33)))</formula>
    </cfRule>
  </conditionalFormatting>
  <conditionalFormatting sqref="G33:H35">
    <cfRule type="containsText" dxfId="41" priority="32" operator="containsText" text="New Sign Required">
      <formula>NOT(ISERROR(SEARCH("New Sign Required",G33)))</formula>
    </cfRule>
  </conditionalFormatting>
  <conditionalFormatting sqref="G33:H35">
    <cfRule type="containsText" dxfId="40" priority="31" operator="containsText" text="Action Required">
      <formula>NOT(ISERROR(SEARCH("Action Required",G33)))</formula>
    </cfRule>
  </conditionalFormatting>
  <conditionalFormatting sqref="D51:D54">
    <cfRule type="containsText" dxfId="39" priority="30" operator="containsText" text="Yes">
      <formula>NOT(ISERROR(SEARCH("Yes",D51)))</formula>
    </cfRule>
  </conditionalFormatting>
  <conditionalFormatting sqref="E51:F54">
    <cfRule type="containsText" dxfId="38" priority="29" operator="containsText" text="Yes">
      <formula>NOT(ISERROR(SEARCH("Yes",E51)))</formula>
    </cfRule>
  </conditionalFormatting>
  <conditionalFormatting sqref="G51:H54">
    <cfRule type="containsText" dxfId="37" priority="28" operator="containsText" text="New Sign Required">
      <formula>NOT(ISERROR(SEARCH("New Sign Required",G51)))</formula>
    </cfRule>
  </conditionalFormatting>
  <conditionalFormatting sqref="G51:H54">
    <cfRule type="containsText" dxfId="36" priority="27" operator="containsText" text="Action Required">
      <formula>NOT(ISERROR(SEARCH("Action Required",G51)))</formula>
    </cfRule>
  </conditionalFormatting>
  <conditionalFormatting sqref="D36:D39">
    <cfRule type="containsText" dxfId="35" priority="26" operator="containsText" text="Yes">
      <formula>NOT(ISERROR(SEARCH("Yes",D36)))</formula>
    </cfRule>
  </conditionalFormatting>
  <conditionalFormatting sqref="E36:F39">
    <cfRule type="containsText" dxfId="34" priority="25" operator="containsText" text="Yes">
      <formula>NOT(ISERROR(SEARCH("Yes",E36)))</formula>
    </cfRule>
  </conditionalFormatting>
  <conditionalFormatting sqref="G36:H39">
    <cfRule type="containsText" dxfId="33" priority="24" operator="containsText" text="New Sign Required">
      <formula>NOT(ISERROR(SEARCH("New Sign Required",G36)))</formula>
    </cfRule>
  </conditionalFormatting>
  <conditionalFormatting sqref="G36:H39">
    <cfRule type="containsText" dxfId="32" priority="23" operator="containsText" text="Action Required">
      <formula>NOT(ISERROR(SEARCH("Action Required",G36)))</formula>
    </cfRule>
  </conditionalFormatting>
  <conditionalFormatting sqref="D40">
    <cfRule type="containsText" dxfId="31" priority="22" operator="containsText" text="Yes">
      <formula>NOT(ISERROR(SEARCH("Yes",D40)))</formula>
    </cfRule>
  </conditionalFormatting>
  <conditionalFormatting sqref="D41">
    <cfRule type="containsText" dxfId="30" priority="18" operator="containsText" text="Yes">
      <formula>NOT(ISERROR(SEARCH("Yes",D41)))</formula>
    </cfRule>
  </conditionalFormatting>
  <conditionalFormatting sqref="G40:H40">
    <cfRule type="containsText" dxfId="29" priority="20" operator="containsText" text="New Sign Required">
      <formula>NOT(ISERROR(SEARCH("New Sign Required",G40)))</formula>
    </cfRule>
  </conditionalFormatting>
  <conditionalFormatting sqref="G40:H40">
    <cfRule type="containsText" dxfId="28" priority="19" operator="containsText" text="Action Required">
      <formula>NOT(ISERROR(SEARCH("Action Required",G40)))</formula>
    </cfRule>
  </conditionalFormatting>
  <conditionalFormatting sqref="G41:H41">
    <cfRule type="containsText" dxfId="27" priority="16" operator="containsText" text="Action Required">
      <formula>NOT(ISERROR(SEARCH("Action Required",G41)))</formula>
    </cfRule>
  </conditionalFormatting>
  <conditionalFormatting sqref="G41:H41">
    <cfRule type="containsText" dxfId="26" priority="17" operator="containsText" text="New Sign Required">
      <formula>NOT(ISERROR(SEARCH("New Sign Required",G41)))</formula>
    </cfRule>
  </conditionalFormatting>
  <conditionalFormatting sqref="J2:L2">
    <cfRule type="cellIs" dxfId="25" priority="9" operator="notEqual">
      <formula>0</formula>
    </cfRule>
  </conditionalFormatting>
  <conditionalFormatting sqref="J6:J40">
    <cfRule type="cellIs" dxfId="23" priority="8" operator="equal">
      <formula>0</formula>
    </cfRule>
  </conditionalFormatting>
  <conditionalFormatting sqref="J6:J40">
    <cfRule type="cellIs" dxfId="21" priority="5" operator="equal">
      <formula>"In Progress"</formula>
    </cfRule>
    <cfRule type="cellIs" dxfId="20" priority="6" operator="equal">
      <formula>"Log Issues"</formula>
    </cfRule>
    <cfRule type="cellIs" dxfId="19" priority="7" operator="equal">
      <formula>"N/A"</formula>
    </cfRule>
  </conditionalFormatting>
  <conditionalFormatting sqref="M6:M40">
    <cfRule type="cellIs" dxfId="11" priority="4" operator="equal">
      <formula>0</formula>
    </cfRule>
  </conditionalFormatting>
  <conditionalFormatting sqref="M6:M40">
    <cfRule type="cellIs" dxfId="9" priority="1" operator="equal">
      <formula>"In Progress"</formula>
    </cfRule>
    <cfRule type="cellIs" dxfId="8" priority="2" operator="equal">
      <formula>"Log Issues"</formula>
    </cfRule>
    <cfRule type="cellIs" dxfId="7" priority="3" operator="equal">
      <formula>"N/A"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E12:H12 E13:G13 E14:F18 D55:D75 E25:F39 D6:D41 D51:F54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6:B4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Lookup!$D$1:$D$4</xm:f>
          </x14:formula1>
          <xm:sqref>H55:H200 H9 H11 G15:G18 H13:H24 H6:H7 G25:H41 G51:H54</xm:sqref>
        </x14:dataValidation>
        <x14:dataValidation type="list" allowBlank="1" showInputMessage="1" showErrorMessage="1">
          <x14:formula1>
            <xm:f>Lookup!$A$1:$A$4</xm:f>
          </x14:formula1>
          <xm:sqref>H8 G14 H10 G55:G200 G19:G24 G6:G11</xm:sqref>
        </x14:dataValidation>
        <x14:dataValidation type="list" allowBlank="1" showInputMessage="1">
          <x14:formula1>
            <xm:f>Lookup!$E$1:$E$40</xm:f>
          </x14:formula1>
          <xm:sqref>C51:C200 C6:C41</xm:sqref>
        </x14:dataValidation>
        <x14:dataValidation type="list" allowBlank="1" showInputMessage="1" showErrorMessage="1">
          <x14:formula1>
            <xm:f>Lookup!$G:$G</xm:f>
          </x14:formula1>
          <xm:sqref>J6:J40 M6:M40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16" sqref="G16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7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G1" s="2" t="s">
        <v>123</v>
      </c>
    </row>
    <row r="2" spans="1:7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G2" s="2" t="s">
        <v>124</v>
      </c>
    </row>
    <row r="3" spans="1:7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G3" s="2" t="s">
        <v>125</v>
      </c>
    </row>
    <row r="4" spans="1:7" x14ac:dyDescent="0.25">
      <c r="A4" s="22" t="s">
        <v>62</v>
      </c>
      <c r="C4" t="s">
        <v>14</v>
      </c>
      <c r="D4" s="21" t="s">
        <v>62</v>
      </c>
      <c r="E4" s="20" t="s">
        <v>29</v>
      </c>
      <c r="G4" s="2">
        <v>0</v>
      </c>
    </row>
    <row r="5" spans="1:7" x14ac:dyDescent="0.25">
      <c r="E5" s="20" t="s">
        <v>56</v>
      </c>
    </row>
    <row r="6" spans="1:7" x14ac:dyDescent="0.25">
      <c r="E6" s="20" t="s">
        <v>26</v>
      </c>
    </row>
    <row r="7" spans="1:7" x14ac:dyDescent="0.25">
      <c r="E7" s="20" t="s">
        <v>44</v>
      </c>
    </row>
    <row r="8" spans="1:7" x14ac:dyDescent="0.25">
      <c r="E8" s="20" t="s">
        <v>51</v>
      </c>
    </row>
    <row r="9" spans="1:7" x14ac:dyDescent="0.25">
      <c r="E9" s="20" t="s">
        <v>60</v>
      </c>
    </row>
    <row r="10" spans="1:7" s="2" customFormat="1" x14ac:dyDescent="0.25">
      <c r="E10" s="20" t="s">
        <v>45</v>
      </c>
    </row>
    <row r="11" spans="1:7" x14ac:dyDescent="0.25">
      <c r="E11" s="20" t="s">
        <v>64</v>
      </c>
    </row>
    <row r="12" spans="1:7" x14ac:dyDescent="0.25">
      <c r="E12" s="20" t="s">
        <v>38</v>
      </c>
    </row>
    <row r="13" spans="1:7" x14ac:dyDescent="0.25">
      <c r="E13" s="20" t="s">
        <v>58</v>
      </c>
    </row>
    <row r="14" spans="1:7" x14ac:dyDescent="0.25">
      <c r="E14" s="20" t="s">
        <v>39</v>
      </c>
    </row>
    <row r="15" spans="1:7" x14ac:dyDescent="0.25">
      <c r="E15" s="20" t="s">
        <v>54</v>
      </c>
    </row>
    <row r="16" spans="1:7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2012-10-01T20:14:49Z</dcterms:modified>
</cp:coreProperties>
</file>