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Changes'!$A$1:$H$27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7" i="1" l="1"/>
  <c r="J7" i="1"/>
  <c r="J6" i="1" l="1"/>
  <c r="E2" i="4" l="1"/>
  <c r="B2" i="4" l="1"/>
  <c r="M8" i="1" l="1"/>
  <c r="M9" i="1"/>
  <c r="M12" i="1"/>
  <c r="M13" i="1"/>
  <c r="M14" i="1"/>
  <c r="M15" i="1"/>
  <c r="M16" i="1"/>
  <c r="M6" i="1"/>
  <c r="J8" i="1"/>
  <c r="J9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<sst xmlns="http://schemas.openxmlformats.org/spreadsheetml/2006/main" count="127" uniqueCount="90">
  <si>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</si>
  <si>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</si>
  <si>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</si>
  <si>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</si>
  <si>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</si>
  <si>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</si>
  <si>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</si>
  <si>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</si>
  <si>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</si>
  <si>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</si>
  <si>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</si>
  <si>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</si>
  <si>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</si>
  <si>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</si>
  <si>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</si>
  <si>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</si>
  <si>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</si>
  <si>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</si>
  <si>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</si>
  <si>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</si>
  <si>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</si>
  <si>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</si>
  <si>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</si>
  <si>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</si>
  <si>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</si>
  <si>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</si>
  <si>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</si>
  <si>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</si>
  <si>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</si>
  <si>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</si>
  <si>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</si>
  <si>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</si>
  <si>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</si>
  <si>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</si>
  <si>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</si>
  <si>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</si>
  <si>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</si>
  <si>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</si>
  <si>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</si>
  <si>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</si>
  <si>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</si>
  <si>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</si>
  <si>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</si>
  <si>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</si>
  <si>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</si>
  <si>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</si>
  <si>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</si>
  <si>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</si>
  <si>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</si>
  <si>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</si>
  <si>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</si>
  <si>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</si>
  <si>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</si>
  <si>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</si>
  <si>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</si>
  <si>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</si>
  <si>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</si>
  <si>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</si>
  <si>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</si>
  <si>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</si>
  <si>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</si>
  <si>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</si>
  <si>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</si>
  <si>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</si>
  <si>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</si>
  <si>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</si>
  <si>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</si>
  <si>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</si>
  <si>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</si>
  <si>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</si>
  <si>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</si>
  <si>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</si>
  <si>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</si>
  <si>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0025</t>
  </si>
  <si>
    <t>CB1S</t>
  </si>
  <si>
    <t>CB29</t>
  </si>
  <si>
    <t>CB29B</t>
  </si>
  <si>
    <t>CB29A</t>
  </si>
  <si>
    <t>threshold</t>
  </si>
  <si>
    <t>LX-0025-00-CB0029</t>
  </si>
  <si>
    <t>LX-0025-00-CB0029A</t>
  </si>
  <si>
    <t>LX-0025-00-CB0029B</t>
  </si>
  <si>
    <t>WHITE HALL CLASSROOM - Room CB0029B</t>
  </si>
  <si>
    <t>WHITE HALL CLASSROOM - Room CB0029</t>
  </si>
  <si>
    <t>WHITE HALL CLASSROOM - Room CB0029A</t>
  </si>
  <si>
    <t>LX-0025-00-CB0001S</t>
  </si>
  <si>
    <t>WHITE HALL CLASSROOM - Room CB0001S</t>
  </si>
  <si>
    <t>added door from CB1S / 4 doors in CB29A (one is existing overhead counter door) - get 4 tags and signs as required</t>
  </si>
  <si>
    <t>00</t>
  </si>
  <si>
    <t>move equip to CB0029A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</si>
</sst>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0" fontId="0" fillId="0" borderId="0" xfId="0" applyFont="1" applyFill="1" applyProtection="1">
      <protection locked="0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0" fontId="0" fillId="34" borderId="10" xfId="0" applyFont="1" applyFill="1" applyBorder="1" applyAlignment="1" applyProtection="1">
      <alignment horizontal="center" vertical="center" wrapText="1"/>
      <protection locked="0"/>
    </xf>
    <xf numFmtId="0" fontId="16" fillId="33" borderId="13" xfId="0" applyFont="1" applyFill="1" applyBorder="1" applyAlignment="1" applyProtection="1">
      <alignment horizontal="center" vertical="center" wrapText="1"/>
      <protection locked="0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wrapText="1"/>
      <protection locked="0"/>
    </xf>
    <xf numFmtId="0" fontId="0" fillId="36" borderId="18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4" borderId="10" xfId="0" applyFont="1" applyFill="1" applyBorder="1" applyAlignment="1" applyProtection="1">
      <alignment horizontal="center" wrapText="1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C10" sqref="C10"/>
    </sheetView>
  </sheetViews>
  <sheetFormatPr defaultColWidth="9.140625" defaultRowHeight="15" x14ac:dyDescent="0.25"/>
  <cols>
    <col min="1" max="1" width="12.5703125" style="43" bestFit="1" customWidth="1"/>
    <col min="2" max="2" width="7.42578125" style="22" bestFit="1" customWidth="1"/>
    <col min="3" max="3" width="24" style="16" customWidth="1"/>
    <col min="4" max="6" width="8.7109375" style="16" customWidth="1"/>
    <col min="7" max="7" width="20.140625" style="16" customWidth="1"/>
    <col min="8" max="8" width="18.5703125" style="16" customWidth="1"/>
    <col min="9" max="9" width="56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s="80" customFormat="1" ht="75" customHeight="1" x14ac:dyDescent="0.25">
      <c r="A1" s="76" t="s">
        <v>7</v>
      </c>
      <c r="B1" s="82" t="s">
        <v>73</v>
      </c>
      <c r="C1" s="82"/>
      <c r="F1" s="81" t="s">
        <v>10</v>
      </c>
      <c r="G1" s="77">
        <v>43467</v>
      </c>
      <c r="J1" s="60" t="s">
        <v>33</v>
      </c>
      <c r="K1" s="60" t="s">
        <v>34</v>
      </c>
      <c r="L1" s="17"/>
      <c r="M1" s="17"/>
      <c r="N1" s="17"/>
      <c r="O1" s="78" t="s">
        <v>35</v>
      </c>
      <c r="P1" s="79" t="s">
        <v>47</v>
      </c>
    </row>
    <row r="2" spans="1:16" ht="16.5" thickBot="1" x14ac:dyDescent="0.3">
      <c r="A2" s="58" t="s">
        <v>8</v>
      </c>
      <c r="B2" s="83" t="str">
        <f>VLOOKUP(B1,BuildingList!A:B,2,FALSE)</f>
        <v>White Hall Classroom Building</v>
      </c>
      <c r="C2" s="83"/>
      <c r="F2" s="59" t="s">
        <v>12</v>
      </c>
      <c r="G2" s="18" t="s">
        <v>58</v>
      </c>
      <c r="J2" s="15">
        <f>G19-J19</f>
        <v>1</v>
      </c>
      <c r="K2" s="15">
        <f>H19-M19</f>
        <v>1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5" customFormat="1" ht="45.75" thickBot="1" x14ac:dyDescent="0.3">
      <c r="A5" s="74" t="s">
        <v>19</v>
      </c>
      <c r="B5" s="74" t="s">
        <v>14</v>
      </c>
      <c r="C5" s="61" t="s">
        <v>9</v>
      </c>
      <c r="D5" s="61" t="s">
        <v>4</v>
      </c>
      <c r="E5" s="61" t="s">
        <v>1</v>
      </c>
      <c r="F5" s="61" t="s">
        <v>11</v>
      </c>
      <c r="G5" s="61" t="s">
        <v>15</v>
      </c>
      <c r="H5" s="61" t="s">
        <v>16</v>
      </c>
      <c r="I5" s="61" t="s">
        <v>17</v>
      </c>
      <c r="J5" s="61" t="s">
        <v>36</v>
      </c>
      <c r="K5" s="61" t="s">
        <v>37</v>
      </c>
      <c r="L5" s="61" t="s">
        <v>38</v>
      </c>
      <c r="M5" s="61" t="s">
        <v>39</v>
      </c>
      <c r="N5" s="61" t="s">
        <v>37</v>
      </c>
      <c r="O5" s="61" t="s">
        <v>38</v>
      </c>
    </row>
    <row r="6" spans="1:16" s="37" customFormat="1" ht="15.75" thickTop="1" x14ac:dyDescent="0.25">
      <c r="A6" s="43" t="s">
        <v>74</v>
      </c>
      <c r="B6" s="43" t="s">
        <v>88</v>
      </c>
      <c r="C6" s="38" t="s">
        <v>71</v>
      </c>
      <c r="D6" s="37" t="s">
        <v>5</v>
      </c>
      <c r="E6" s="45">
        <v>2161</v>
      </c>
      <c r="F6" s="45">
        <v>2162</v>
      </c>
      <c r="G6" s="45" t="s">
        <v>2</v>
      </c>
      <c r="H6" s="37" t="s">
        <v>2</v>
      </c>
      <c r="I6" s="38" t="s">
        <v>78</v>
      </c>
      <c r="J6" s="54" t="str">
        <f>IF(G6="No Change","N/A",IF(G6="New Tag Required",Lookup!F:F,IF(G6="Remove Old Tag",Lookup!F:F,IF(G6="N/A","N/A",""))))</f>
        <v>N/A</v>
      </c>
      <c r="K6" s="55"/>
      <c r="L6" s="43"/>
      <c r="M6" s="54" t="str">
        <f>IF(H6="No Change","N/A",IF(H6="New Tag Required",Lookup!F:F,IF(H6="Remove Old Sign",Lookup!F:F,IF(H6="N/A","N/A",""))))</f>
        <v>N/A</v>
      </c>
      <c r="N6" s="55"/>
      <c r="O6" s="54"/>
    </row>
    <row r="7" spans="1:16" s="37" customFormat="1" ht="15" customHeight="1" x14ac:dyDescent="0.25">
      <c r="A7" s="43" t="s">
        <v>75</v>
      </c>
      <c r="B7" s="43" t="s">
        <v>88</v>
      </c>
      <c r="C7" s="38" t="s">
        <v>30</v>
      </c>
      <c r="D7" s="37" t="s">
        <v>6</v>
      </c>
      <c r="E7" s="45">
        <v>476</v>
      </c>
      <c r="F7" s="45">
        <v>476</v>
      </c>
      <c r="G7" s="45" t="s">
        <v>2</v>
      </c>
      <c r="H7" s="37" t="s">
        <v>2</v>
      </c>
      <c r="I7" s="38"/>
      <c r="J7" s="54" t="str">
        <f>IF(G7="No Change","N/A",IF(G7="New Tag Required",Lookup!F:F,IF(G7="Remove Old Tag",Lookup!F:F,IF(G7="N/A","N/A",""))))</f>
        <v>N/A</v>
      </c>
      <c r="K7" s="55"/>
      <c r="L7" s="43"/>
      <c r="M7" s="54" t="str">
        <f>IF(H7="No Change","N/A",IF(H7="New Tag Required",Lookup!F:F,IF(H7="Remove Old Sign",Lookup!F:F,IF(H7="N/A","N/A",""))))</f>
        <v>N/A</v>
      </c>
      <c r="N7" s="55"/>
      <c r="O7" s="54"/>
    </row>
    <row r="8" spans="1:16" s="37" customFormat="1" ht="30" customHeight="1" x14ac:dyDescent="0.25">
      <c r="A8" s="43" t="s">
        <v>77</v>
      </c>
      <c r="B8" s="43" t="s">
        <v>88</v>
      </c>
      <c r="C8" s="38" t="s">
        <v>49</v>
      </c>
      <c r="D8" s="37" t="s">
        <v>5</v>
      </c>
      <c r="E8" s="45">
        <v>168</v>
      </c>
      <c r="F8" s="45">
        <v>339</v>
      </c>
      <c r="G8" s="45" t="s">
        <v>3</v>
      </c>
      <c r="H8" s="37" t="s">
        <v>18</v>
      </c>
      <c r="I8" s="38" t="s">
        <v>87</v>
      </c>
      <c r="J8" s="54">
        <f>IF(G8="No Change","N/A",IF(G8="New Tag Required",Lookup!F:F,IF(G8="Remove Old Tag",Lookup!F:F,IF(G8="N/A","N/A",""))))</f>
        <v>0</v>
      </c>
      <c r="K8" s="55"/>
      <c r="L8" s="43"/>
      <c r="M8" s="54" t="str">
        <f>IF(H8="No Change","N/A",IF(H8="New Tag Required",Lookup!F:F,IF(H8="Remove Old Sign",Lookup!F:F,IF(H8="N/A","N/A",""))))</f>
        <v/>
      </c>
      <c r="N8" s="55"/>
      <c r="O8" s="54"/>
    </row>
    <row r="9" spans="1:16" s="37" customFormat="1" x14ac:dyDescent="0.25">
      <c r="A9" s="43" t="s">
        <v>76</v>
      </c>
      <c r="B9" s="67" t="s">
        <v>88</v>
      </c>
      <c r="C9" s="38" t="s">
        <v>51</v>
      </c>
      <c r="D9" s="37" t="s">
        <v>5</v>
      </c>
      <c r="E9" s="45">
        <v>160</v>
      </c>
      <c r="F9" s="45">
        <v>0</v>
      </c>
      <c r="G9" s="45" t="s">
        <v>53</v>
      </c>
      <c r="H9" s="37" t="s">
        <v>54</v>
      </c>
      <c r="I9" s="38"/>
      <c r="J9" s="54">
        <f>IF(G9="No Change","N/A",IF(G9="New Tag Required",Lookup!F:F,IF(G9="Remove Old Tag",Lookup!F:F,IF(G9="N/A","N/A",""))))</f>
        <v>0</v>
      </c>
      <c r="K9" s="55"/>
      <c r="L9" s="43"/>
      <c r="M9" s="54">
        <f>IF(H9="No Change","N/A",IF(H9="New Tag Required",Lookup!F:F,IF(H9="Remove Old Sign",Lookup!F:F,IF(H9="N/A","N/A",""))))</f>
        <v>0</v>
      </c>
      <c r="N9" s="55"/>
      <c r="O9" s="54"/>
    </row>
    <row r="10" spans="1:16" s="37" customFormat="1" x14ac:dyDescent="0.25">
      <c r="A10" s="43"/>
      <c r="B10" s="43"/>
      <c r="C10" s="38"/>
      <c r="E10" s="45"/>
      <c r="F10" s="45"/>
      <c r="G10" s="45"/>
      <c r="I10" s="38"/>
      <c r="J10" s="54"/>
      <c r="K10" s="55"/>
      <c r="L10" s="43"/>
      <c r="M10" s="54"/>
      <c r="N10" s="55"/>
      <c r="O10" s="54"/>
    </row>
    <row r="11" spans="1:16" s="37" customFormat="1" x14ac:dyDescent="0.25">
      <c r="B11" s="67"/>
      <c r="C11" s="38"/>
      <c r="E11" s="45"/>
      <c r="F11" s="45"/>
      <c r="G11" s="45"/>
      <c r="I11" s="38"/>
      <c r="J11" s="54"/>
      <c r="K11" s="56"/>
      <c r="L11" s="38"/>
      <c r="M11" s="54"/>
      <c r="N11" s="56"/>
      <c r="O11" s="38"/>
    </row>
    <row r="12" spans="1:16" s="37" customFormat="1" x14ac:dyDescent="0.25">
      <c r="B12" s="43"/>
      <c r="C12" s="38"/>
      <c r="E12" s="45"/>
      <c r="F12" s="46"/>
      <c r="G12" s="45"/>
      <c r="I12" s="38"/>
      <c r="J12" s="54" t="str">
        <f>IF(G12="No Change","N/A",IF(G12="New Tag Required",Lookup!F:F,IF(G12="Remove Old Tag",Lookup!F:F,IF(G12="N/A","N/A",""))))</f>
        <v/>
      </c>
      <c r="K12" s="56"/>
      <c r="L12" s="38"/>
      <c r="M12" s="54" t="str">
        <f>IF(H12="No Change","N/A",IF(H12="New Tag Required",Lookup!F:F,IF(H12="Remove Old Sign",Lookup!F:F,IF(H12="N/A","N/A",""))))</f>
        <v/>
      </c>
      <c r="N12" s="56"/>
      <c r="O12" s="38"/>
    </row>
    <row r="13" spans="1:16" s="37" customFormat="1" x14ac:dyDescent="0.25">
      <c r="A13" s="44"/>
      <c r="B13" s="43"/>
      <c r="C13" s="38"/>
      <c r="E13" s="45"/>
      <c r="F13" s="45"/>
      <c r="G13" s="45"/>
      <c r="I13" s="38"/>
      <c r="J13" s="54" t="str">
        <f>IF(G13="No Change","N/A",IF(G13="New Tag Required",Lookup!F:F,IF(G13="Remove Old Tag",Lookup!F:F,IF(G13="N/A","N/A",""))))</f>
        <v/>
      </c>
      <c r="K13" s="57"/>
      <c r="M13" s="54" t="str">
        <f>IF(H13="No Change","N/A",IF(H13="New Tag Required",Lookup!F:F,IF(H13="Remove Old Sign",Lookup!F:F,IF(H13="N/A","N/A",""))))</f>
        <v/>
      </c>
      <c r="N13" s="57"/>
    </row>
    <row r="14" spans="1:16" x14ac:dyDescent="0.25">
      <c r="A14" s="51"/>
      <c r="C14" s="11"/>
      <c r="E14" s="26"/>
      <c r="F14" s="26"/>
      <c r="G14" s="26"/>
      <c r="J14" s="10" t="str">
        <f>IF(G14="No Change","N/A",IF(G14="New Tag Required",Lookup!F:F,IF(G14="Remove Old Tag",Lookup!F:F,IF(G14="N/A","N/A",""))))</f>
        <v/>
      </c>
      <c r="K14" s="28"/>
      <c r="M14" s="10" t="str">
        <f>IF(H14="No Change","N/A",IF(H14="New Tag Required",Lookup!F:F,IF(H14="Remove Old Sign",Lookup!F:F,IF(H14="N/A","N/A",""))))</f>
        <v/>
      </c>
      <c r="N14" s="28"/>
    </row>
    <row r="15" spans="1:16" x14ac:dyDescent="0.25">
      <c r="A15" s="51"/>
      <c r="C15" s="11"/>
      <c r="E15" s="26"/>
      <c r="F15" s="26"/>
      <c r="G15" s="26"/>
      <c r="J15" s="10" t="str">
        <f>IF(G15="No Change","N/A",IF(G15="New Tag Required",Lookup!F:F,IF(G15="Remove Old Tag",Lookup!F:F,IF(G15="N/A","N/A",""))))</f>
        <v/>
      </c>
      <c r="K15" s="28"/>
      <c r="M15" s="10" t="str">
        <f>IF(H15="No Change","N/A",IF(H15="New Tag Required",Lookup!F:F,IF(H15="Remove Old Sign",Lookup!F:F,IF(H15="N/A","N/A",""))))</f>
        <v/>
      </c>
      <c r="N15" s="28"/>
    </row>
    <row r="16" spans="1:16" x14ac:dyDescent="0.25">
      <c r="A16" s="51"/>
      <c r="C16" s="11"/>
      <c r="E16" s="26"/>
      <c r="F16" s="26"/>
      <c r="G16" s="26"/>
      <c r="J16" s="10" t="str">
        <f>IF(G16="No Change","N/A",IF(G16="New Tag Required",Lookup!F:F,IF(G16="Remove Old Tag",Lookup!F:F,IF(G16="N/A","N/A",""))))</f>
        <v/>
      </c>
      <c r="K16" s="28"/>
      <c r="M16" s="10" t="str">
        <f>IF(H16="No Change","N/A",IF(H16="New Tag Required",Lookup!F:F,IF(H16="Remove Old Sign",Lookup!F:F,IF(H16="N/A","N/A",""))))</f>
        <v/>
      </c>
      <c r="N16" s="28"/>
    </row>
    <row r="17" spans="1:14" ht="15.75" thickBot="1" x14ac:dyDescent="0.3">
      <c r="A17" s="51"/>
      <c r="C17" s="11"/>
      <c r="E17" s="26"/>
      <c r="F17" s="26"/>
      <c r="G17" s="26"/>
      <c r="K17" s="28"/>
      <c r="N17" s="28"/>
    </row>
    <row r="18" spans="1:14" ht="45" x14ac:dyDescent="0.25">
      <c r="A18" s="51"/>
      <c r="C18" s="11"/>
      <c r="E18" s="26"/>
      <c r="F18" s="26"/>
      <c r="G18" s="62" t="s">
        <v>45</v>
      </c>
      <c r="H18" s="63" t="s">
        <v>46</v>
      </c>
      <c r="J18" s="64" t="s">
        <v>40</v>
      </c>
      <c r="K18" s="10"/>
      <c r="L18" s="10"/>
      <c r="M18" s="64" t="s">
        <v>41</v>
      </c>
    </row>
    <row r="19" spans="1:14" ht="15.75" thickBot="1" x14ac:dyDescent="0.3">
      <c r="A19" s="51"/>
      <c r="C19" s="11"/>
      <c r="E19" s="26"/>
      <c r="F19" s="26"/>
      <c r="G19" s="14">
        <f>COUNTIF(G6:G18,"New Tag Required")</f>
        <v>1</v>
      </c>
      <c r="H19" s="13">
        <f>COUNTIF(H6:H18,"New Sign Required")</f>
        <v>1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1"/>
      <c r="C20" s="11"/>
      <c r="E20" s="26"/>
      <c r="F20" s="26"/>
      <c r="G20" s="26"/>
    </row>
    <row r="21" spans="1:14" x14ac:dyDescent="0.25">
      <c r="A21" s="51"/>
      <c r="C21" s="11"/>
      <c r="E21" s="26"/>
      <c r="F21" s="26"/>
      <c r="G21" s="26"/>
    </row>
    <row r="22" spans="1:14" x14ac:dyDescent="0.25">
      <c r="A22" s="51"/>
      <c r="C22" s="11"/>
      <c r="E22" s="26"/>
      <c r="F22" s="26"/>
      <c r="G22" s="26"/>
    </row>
    <row r="23" spans="1:14" x14ac:dyDescent="0.25">
      <c r="A23" s="51"/>
      <c r="C23" s="11"/>
      <c r="E23" s="26"/>
      <c r="F23" s="26"/>
      <c r="G23" s="26"/>
    </row>
    <row r="24" spans="1:14" x14ac:dyDescent="0.25">
      <c r="A24" s="51"/>
      <c r="C24" s="11"/>
      <c r="E24" s="26"/>
      <c r="F24" s="26"/>
      <c r="G24" s="26"/>
    </row>
    <row r="25" spans="1:14" x14ac:dyDescent="0.25">
      <c r="A25" s="51"/>
      <c r="C25" s="11"/>
      <c r="E25" s="26"/>
      <c r="F25" s="26"/>
      <c r="G25" s="26"/>
    </row>
    <row r="26" spans="1:14" x14ac:dyDescent="0.25">
      <c r="A26" s="51"/>
      <c r="C26" s="11"/>
      <c r="E26" s="26"/>
      <c r="F26" s="26"/>
      <c r="G26" s="26"/>
    </row>
    <row r="27" spans="1:14" x14ac:dyDescent="0.25">
      <c r="A27" s="52"/>
      <c r="C27" s="11"/>
      <c r="E27" s="26"/>
      <c r="F27" s="29"/>
      <c r="G27" s="26"/>
    </row>
    <row r="28" spans="1:14" x14ac:dyDescent="0.25">
      <c r="A28" s="52"/>
      <c r="C28" s="11"/>
      <c r="E28" s="26"/>
      <c r="F28" s="29"/>
      <c r="G28" s="26"/>
    </row>
    <row r="29" spans="1:14" x14ac:dyDescent="0.25">
      <c r="A29" s="52"/>
      <c r="C29" s="11"/>
      <c r="E29" s="26"/>
      <c r="F29" s="30"/>
      <c r="G29" s="26"/>
    </row>
    <row r="30" spans="1:14" x14ac:dyDescent="0.25">
      <c r="A30" s="51"/>
      <c r="C30" s="11"/>
      <c r="E30" s="26"/>
      <c r="F30" s="29"/>
      <c r="G30" s="26"/>
    </row>
    <row r="31" spans="1:14" x14ac:dyDescent="0.25">
      <c r="A31" s="51"/>
      <c r="C31" s="11"/>
      <c r="E31" s="26"/>
      <c r="F31" s="29"/>
      <c r="G31" s="26"/>
    </row>
    <row r="32" spans="1:14" x14ac:dyDescent="0.25">
      <c r="A32" s="53"/>
      <c r="C32" s="11"/>
      <c r="E32" s="26"/>
      <c r="F32" s="26"/>
      <c r="G32" s="26"/>
    </row>
    <row r="33" spans="1:7" x14ac:dyDescent="0.25">
      <c r="A33" s="53"/>
      <c r="C33" s="11"/>
      <c r="E33" s="26"/>
      <c r="F33" s="26"/>
      <c r="G33" s="26"/>
    </row>
    <row r="34" spans="1:7" x14ac:dyDescent="0.25">
      <c r="A34" s="53"/>
      <c r="C34" s="11"/>
      <c r="E34" s="26"/>
      <c r="F34" s="26"/>
      <c r="G34" s="26"/>
    </row>
    <row r="35" spans="1:7" x14ac:dyDescent="0.25">
      <c r="A35" s="53"/>
      <c r="C35" s="11"/>
      <c r="E35" s="26"/>
      <c r="F35" s="26"/>
      <c r="G35" s="26"/>
    </row>
    <row r="36" spans="1:7" x14ac:dyDescent="0.25">
      <c r="A36" s="53"/>
      <c r="C36" s="11"/>
      <c r="E36" s="26"/>
      <c r="F36" s="27"/>
      <c r="G36" s="26"/>
    </row>
    <row r="37" spans="1:7" x14ac:dyDescent="0.25">
      <c r="A37" s="53"/>
      <c r="C37" s="11"/>
      <c r="E37" s="26"/>
      <c r="F37" s="26"/>
      <c r="G37" s="26"/>
    </row>
    <row r="38" spans="1:7" x14ac:dyDescent="0.25">
      <c r="A38" s="53"/>
      <c r="C38" s="11"/>
      <c r="E38" s="26"/>
      <c r="F38" s="26"/>
      <c r="G38" s="26"/>
    </row>
    <row r="39" spans="1:7" x14ac:dyDescent="0.25">
      <c r="A39" s="51"/>
      <c r="C39" s="11"/>
      <c r="E39" s="26"/>
      <c r="F39" s="26"/>
      <c r="G39" s="26"/>
    </row>
    <row r="40" spans="1:7" x14ac:dyDescent="0.25">
      <c r="A40" s="51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1:G17">
    <cfRule type="containsText" dxfId="55" priority="154" operator="containsText" text="New Tag Required">
      <formula>NOT(ISERROR(SEARCH("New Tag Required",G11)))</formula>
    </cfRule>
  </conditionalFormatting>
  <conditionalFormatting sqref="D6 D11:D84">
    <cfRule type="containsText" dxfId="54" priority="153" operator="containsText" text="Yes">
      <formula>NOT(ISERROR(SEARCH("Yes",D6)))</formula>
    </cfRule>
  </conditionalFormatting>
  <conditionalFormatting sqref="H24:H84 H185:H406 H11:H17">
    <cfRule type="containsText" dxfId="53" priority="141" operator="containsText" text="New Sign Required">
      <formula>NOT(ISERROR(SEARCH("New Sign Required",H11)))</formula>
    </cfRule>
  </conditionalFormatting>
  <conditionalFormatting sqref="G24:G84 G11:H17">
    <cfRule type="containsText" dxfId="52" priority="140" operator="containsText" text="Action Required">
      <formula>NOT(ISERROR(SEARCH("Action Required",G11)))</formula>
    </cfRule>
  </conditionalFormatting>
  <conditionalFormatting sqref="H24:H84">
    <cfRule type="containsText" dxfId="51" priority="139" operator="containsText" text="Action Required">
      <formula>NOT(ISERROR(SEARCH("Action Required",H24)))</formula>
    </cfRule>
  </conditionalFormatting>
  <conditionalFormatting sqref="G20:G23 G6:G7">
    <cfRule type="containsText" dxfId="50" priority="81" operator="containsText" text="New Tag Required">
      <formula>NOT(ISERROR(SEARCH("New Tag Required",G6)))</formula>
    </cfRule>
  </conditionalFormatting>
  <conditionalFormatting sqref="H20:H23 H6:H7">
    <cfRule type="containsText" dxfId="49" priority="79" operator="containsText" text="New Sign Required">
      <formula>NOT(ISERROR(SEARCH("New Sign Required",H6)))</formula>
    </cfRule>
  </conditionalFormatting>
  <conditionalFormatting sqref="G20:G23 G6:G7">
    <cfRule type="containsText" dxfId="48" priority="78" operator="containsText" text="Action Required">
      <formula>NOT(ISERROR(SEARCH("Action Required",G6)))</formula>
    </cfRule>
  </conditionalFormatting>
  <conditionalFormatting sqref="H20:H23 H6:H7">
    <cfRule type="containsText" dxfId="47" priority="77" operator="containsText" text="Action Required">
      <formula>NOT(ISERROR(SEARCH("Action Required",H6)))</formula>
    </cfRule>
  </conditionalFormatting>
  <conditionalFormatting sqref="G6:G7">
    <cfRule type="containsText" dxfId="46" priority="76" operator="containsText" text="New Tag Required">
      <formula>NOT(ISERROR(SEARCH("New Tag Required",G6)))</formula>
    </cfRule>
  </conditionalFormatting>
  <conditionalFormatting sqref="D6">
    <cfRule type="containsText" dxfId="45" priority="75" operator="containsText" text="Yes">
      <formula>NOT(ISERROR(SEARCH("Yes",D6)))</formula>
    </cfRule>
  </conditionalFormatting>
  <conditionalFormatting sqref="G6:G7">
    <cfRule type="containsText" dxfId="44" priority="74" operator="containsText" text="Action Required">
      <formula>NOT(ISERROR(SEARCH("Action Required",G6)))</formula>
    </cfRule>
  </conditionalFormatting>
  <conditionalFormatting sqref="D85:D184">
    <cfRule type="containsText" dxfId="43" priority="73" operator="containsText" text="Yes">
      <formula>NOT(ISERROR(SEARCH("Yes",D85)))</formula>
    </cfRule>
  </conditionalFormatting>
  <conditionalFormatting sqref="H85:H184">
    <cfRule type="containsText" dxfId="42" priority="72" operator="containsText" text="New Sign Required">
      <formula>NOT(ISERROR(SEARCH("New Sign Required",H85)))</formula>
    </cfRule>
  </conditionalFormatting>
  <conditionalFormatting sqref="G85:G184">
    <cfRule type="containsText" dxfId="41" priority="71" operator="containsText" text="Action Required">
      <formula>NOT(ISERROR(SEARCH("Action Required",G85)))</formula>
    </cfRule>
  </conditionalFormatting>
  <conditionalFormatting sqref="H85:H184">
    <cfRule type="containsText" dxfId="40" priority="70" operator="containsText" text="Action Required">
      <formula>NOT(ISERROR(SEARCH("Action Required",H85)))</formula>
    </cfRule>
  </conditionalFormatting>
  <conditionalFormatting sqref="D8">
    <cfRule type="containsText" dxfId="39" priority="56" operator="containsText" text="Yes">
      <formula>NOT(ISERROR(SEARCH("Yes",D8)))</formula>
    </cfRule>
  </conditionalFormatting>
  <conditionalFormatting sqref="G9:G10">
    <cfRule type="containsText" dxfId="38" priority="51" operator="containsText" text="New Tag Required">
      <formula>NOT(ISERROR(SEARCH("New Tag Required",G9)))</formula>
    </cfRule>
  </conditionalFormatting>
  <conditionalFormatting sqref="H9:H10">
    <cfRule type="containsText" dxfId="37" priority="50" operator="containsText" text="New Sign Required">
      <formula>NOT(ISERROR(SEARCH("New Sign Required",H9)))</formula>
    </cfRule>
  </conditionalFormatting>
  <conditionalFormatting sqref="G9:G10">
    <cfRule type="containsText" dxfId="36" priority="49" operator="containsText" text="Action Required">
      <formula>NOT(ISERROR(SEARCH("Action Required",G9)))</formula>
    </cfRule>
  </conditionalFormatting>
  <conditionalFormatting sqref="H9:H10">
    <cfRule type="containsText" dxfId="35" priority="48" operator="containsText" text="Action Required">
      <formula>NOT(ISERROR(SEARCH("Action Required",H9)))</formula>
    </cfRule>
  </conditionalFormatting>
  <conditionalFormatting sqref="J2:N2">
    <cfRule type="cellIs" dxfId="34" priority="47" operator="notEqual">
      <formula>0</formula>
    </cfRule>
  </conditionalFormatting>
  <conditionalFormatting sqref="J6 J8:J16">
    <cfRule type="cellIs" dxfId="33" priority="46" operator="equal">
      <formula>0</formula>
    </cfRule>
  </conditionalFormatting>
  <conditionalFormatting sqref="M6 M8:M16">
    <cfRule type="cellIs" dxfId="32" priority="45" operator="equal">
      <formula>0</formula>
    </cfRule>
  </conditionalFormatting>
  <conditionalFormatting sqref="J6 M6 M8:M16 J8:J16">
    <cfRule type="cellIs" dxfId="31" priority="42" operator="equal">
      <formula>"In Progress"</formula>
    </cfRule>
    <cfRule type="cellIs" dxfId="30" priority="43" operator="equal">
      <formula>"Log Issues"</formula>
    </cfRule>
    <cfRule type="cellIs" dxfId="29" priority="44" operator="equal">
      <formula>"N/A"</formula>
    </cfRule>
  </conditionalFormatting>
  <conditionalFormatting sqref="K6 K8:K10">
    <cfRule type="expression" dxfId="28" priority="41">
      <formula>$J6="Log Issues"</formula>
    </cfRule>
  </conditionalFormatting>
  <conditionalFormatting sqref="N6 N8:N10">
    <cfRule type="expression" dxfId="27" priority="40">
      <formula>$M6="Log Issues"</formula>
    </cfRule>
  </conditionalFormatting>
  <conditionalFormatting sqref="H9:H1048576 H1:H7">
    <cfRule type="containsText" dxfId="26" priority="34" operator="containsText" text="Remove Old Sign">
      <formula>NOT(ISERROR(SEARCH("Remove Old Sign",H1)))</formula>
    </cfRule>
    <cfRule type="containsText" dxfId="25" priority="35" operator="containsText" text="Move Sign to New Location">
      <formula>NOT(ISERROR(SEARCH("Move Sign to New Location",H1)))</formula>
    </cfRule>
  </conditionalFormatting>
  <conditionalFormatting sqref="G9:G1048576 G1:G7">
    <cfRule type="containsText" dxfId="24" priority="33" operator="containsText" text="Remove Old Tag">
      <formula>NOT(ISERROR(SEARCH("Remove Old Tag",G1)))</formula>
    </cfRule>
  </conditionalFormatting>
  <conditionalFormatting sqref="D9:D10">
    <cfRule type="containsText" dxfId="23" priority="31" operator="containsText" text="Yes">
      <formula>NOT(ISERROR(SEARCH("Yes",D9)))</formula>
    </cfRule>
  </conditionalFormatting>
  <conditionalFormatting sqref="D7">
    <cfRule type="containsText" dxfId="22" priority="15" operator="containsText" text="Yes">
      <formula>NOT(ISERROR(SEARCH("Yes",D7)))</formula>
    </cfRule>
  </conditionalFormatting>
  <conditionalFormatting sqref="J7">
    <cfRule type="cellIs" dxfId="21" priority="14" operator="equal">
      <formula>0</formula>
    </cfRule>
  </conditionalFormatting>
  <conditionalFormatting sqref="M7">
    <cfRule type="cellIs" dxfId="20" priority="13" operator="equal">
      <formula>0</formula>
    </cfRule>
  </conditionalFormatting>
  <conditionalFormatting sqref="M7 J7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7">
    <cfRule type="expression" dxfId="16" priority="9">
      <formula>$J7="Log Issues"</formula>
    </cfRule>
  </conditionalFormatting>
  <conditionalFormatting sqref="N7">
    <cfRule type="expression" dxfId="15" priority="8">
      <formula>$M7="Log Issues"</formula>
    </cfRule>
  </conditionalFormatting>
  <conditionalFormatting sqref="G8">
    <cfRule type="containsText" dxfId="14" priority="7" operator="containsText" text="New Tag Required">
      <formula>NOT(ISERROR(SEARCH("New Tag Required",G8)))</formula>
    </cfRule>
  </conditionalFormatting>
  <conditionalFormatting sqref="H8">
    <cfRule type="containsText" dxfId="13" priority="6" operator="containsText" text="New Sign Required">
      <formula>NOT(ISERROR(SEARCH("New Sign Required",H8)))</formula>
    </cfRule>
  </conditionalFormatting>
  <conditionalFormatting sqref="G8">
    <cfRule type="containsText" dxfId="12" priority="5" operator="containsText" text="Action Required">
      <formula>NOT(ISERROR(SEARCH("Action Required",G8)))</formula>
    </cfRule>
  </conditionalFormatting>
  <conditionalFormatting sqref="H8">
    <cfRule type="containsText" dxfId="11" priority="4" operator="containsText" text="Action Required">
      <formula>NOT(ISERROR(SEARCH("Action Required",H8)))</formula>
    </cfRule>
  </conditionalFormatting>
  <conditionalFormatting sqref="H8">
    <cfRule type="containsText" dxfId="10" priority="2" operator="containsText" text="Remove Old Sign">
      <formula>NOT(ISERROR(SEARCH("Remove Old Sign",H8)))</formula>
    </cfRule>
    <cfRule type="containsText" dxfId="9" priority="3" operator="containsText" text="Move Sign to New Location">
      <formula>NOT(ISERROR(SEARCH("Move Sign to New Location",H8)))</formula>
    </cfRule>
  </conditionalFormatting>
  <conditionalFormatting sqref="G8">
    <cfRule type="containsText" dxfId="8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zoomScale="90" zoomScaleNormal="90" workbookViewId="0">
      <selection activeCell="E9" sqref="E9"/>
    </sheetView>
  </sheetViews>
  <sheetFormatPr defaultColWidth="9.140625" defaultRowHeight="15" x14ac:dyDescent="0.25"/>
  <cols>
    <col min="1" max="1" width="22.42578125" style="43" bestFit="1" customWidth="1"/>
    <col min="2" max="2" width="37.85546875" style="43" customWidth="1"/>
    <col min="3" max="3" width="24" style="37" customWidth="1"/>
    <col min="4" max="4" width="14.28515625" style="72" bestFit="1" customWidth="1"/>
    <col min="5" max="5" width="28" style="37" bestFit="1" customWidth="1"/>
    <col min="6" max="6" width="13.28515625" style="37" bestFit="1" customWidth="1"/>
    <col min="7" max="7" width="18.5703125" style="37" customWidth="1"/>
    <col min="8" max="9" width="26.85546875" style="38" customWidth="1"/>
    <col min="10" max="16384" width="9.140625" style="37"/>
  </cols>
  <sheetData>
    <row r="1" spans="1:9" x14ac:dyDescent="0.25">
      <c r="A1" s="33" t="s">
        <v>7</v>
      </c>
      <c r="B1" s="34" t="s">
        <v>73</v>
      </c>
      <c r="C1" s="35"/>
      <c r="D1" s="71" t="s">
        <v>10</v>
      </c>
      <c r="E1" s="36">
        <v>43467</v>
      </c>
    </row>
    <row r="2" spans="1:9" ht="15" customHeight="1" x14ac:dyDescent="0.25">
      <c r="A2" s="39" t="s">
        <v>8</v>
      </c>
      <c r="B2" s="40" t="str">
        <f>VLOOKUP(B1,[1]BuildingList!A:B,2,FALSE)</f>
        <v>White Hall Classroom Building</v>
      </c>
      <c r="C2" s="41"/>
      <c r="D2" s="69" t="s">
        <v>12</v>
      </c>
      <c r="E2" s="42" t="str">
        <f>'KD Changes'!G2</f>
        <v>Janet Schwartz</v>
      </c>
    </row>
    <row r="5" spans="1:9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70" t="s">
        <v>62</v>
      </c>
      <c r="E5" s="24" t="s">
        <v>17</v>
      </c>
    </row>
    <row r="6" spans="1:9" ht="15.75" thickTop="1" x14ac:dyDescent="0.25">
      <c r="A6" s="68" t="s">
        <v>85</v>
      </c>
      <c r="B6" s="65" t="s">
        <v>86</v>
      </c>
      <c r="C6" s="37" t="s">
        <v>64</v>
      </c>
      <c r="D6" s="73">
        <v>2162</v>
      </c>
      <c r="G6" s="25"/>
      <c r="H6" s="37"/>
      <c r="I6" s="37"/>
    </row>
    <row r="7" spans="1:9" x14ac:dyDescent="0.25">
      <c r="A7" s="68" t="s">
        <v>79</v>
      </c>
      <c r="B7" s="65" t="s">
        <v>83</v>
      </c>
      <c r="D7" s="73">
        <v>476</v>
      </c>
      <c r="G7" s="25"/>
      <c r="H7" s="37"/>
      <c r="I7" s="37"/>
    </row>
    <row r="8" spans="1:9" ht="15" customHeight="1" x14ac:dyDescent="0.25">
      <c r="A8" s="68" t="s">
        <v>80</v>
      </c>
      <c r="B8" s="65" t="s">
        <v>84</v>
      </c>
      <c r="C8" s="37" t="s">
        <v>64</v>
      </c>
      <c r="D8" s="73">
        <v>339</v>
      </c>
      <c r="G8" s="25"/>
      <c r="H8" s="37"/>
      <c r="I8" s="37"/>
    </row>
    <row r="9" spans="1:9" x14ac:dyDescent="0.25">
      <c r="A9" s="68" t="s">
        <v>81</v>
      </c>
      <c r="B9" s="65" t="s">
        <v>82</v>
      </c>
      <c r="C9" s="37" t="s">
        <v>72</v>
      </c>
      <c r="D9" s="73">
        <v>0</v>
      </c>
      <c r="E9" s="37" t="s">
        <v>89</v>
      </c>
      <c r="F9" s="45"/>
      <c r="G9" s="25"/>
    </row>
    <row r="10" spans="1:9" x14ac:dyDescent="0.25">
      <c r="A10" s="68"/>
      <c r="B10" s="65"/>
      <c r="D10" s="73"/>
      <c r="F10" s="45"/>
      <c r="G10" s="25"/>
    </row>
    <row r="11" spans="1:9" x14ac:dyDescent="0.25">
      <c r="A11" s="66"/>
      <c r="B11" s="37"/>
      <c r="D11" s="73"/>
      <c r="F11" s="45"/>
      <c r="G11" s="25"/>
    </row>
    <row r="12" spans="1:9" x14ac:dyDescent="0.25">
      <c r="A12" s="66"/>
      <c r="B12" s="37"/>
      <c r="D12" s="73"/>
      <c r="F12" s="45"/>
      <c r="G12" s="25"/>
    </row>
    <row r="13" spans="1:9" x14ac:dyDescent="0.25">
      <c r="A13" s="66"/>
      <c r="B13" s="37"/>
      <c r="D13" s="73"/>
      <c r="F13" s="45"/>
      <c r="G13" s="25"/>
    </row>
    <row r="14" spans="1:9" x14ac:dyDescent="0.25">
      <c r="A14" s="66"/>
      <c r="B14" s="37"/>
      <c r="D14" s="73"/>
      <c r="F14" s="45"/>
      <c r="G14" s="25"/>
    </row>
    <row r="15" spans="1:9" x14ac:dyDescent="0.25">
      <c r="A15" s="66"/>
      <c r="B15" s="37"/>
      <c r="D15" s="73"/>
      <c r="F15" s="45"/>
      <c r="G15" s="25"/>
    </row>
    <row r="16" spans="1:9" x14ac:dyDescent="0.25">
      <c r="A16" s="66"/>
      <c r="B16" s="37"/>
      <c r="D16" s="73"/>
      <c r="F16" s="45"/>
      <c r="G16" s="25"/>
    </row>
    <row r="17" spans="1:7" x14ac:dyDescent="0.25">
      <c r="A17" s="66"/>
      <c r="B17" s="37"/>
      <c r="D17" s="73"/>
      <c r="F17" s="45"/>
      <c r="G17" s="25"/>
    </row>
    <row r="18" spans="1:7" x14ac:dyDescent="0.25">
      <c r="A18" s="66"/>
      <c r="B18" s="37"/>
      <c r="D18" s="73"/>
      <c r="F18" s="45"/>
      <c r="G18" s="25"/>
    </row>
    <row r="19" spans="1:7" x14ac:dyDescent="0.25">
      <c r="A19" s="37"/>
      <c r="B19" s="37"/>
      <c r="D19" s="73"/>
      <c r="F19" s="45"/>
      <c r="G19" s="25"/>
    </row>
    <row r="20" spans="1:7" x14ac:dyDescent="0.25">
      <c r="A20" s="37"/>
      <c r="B20" s="37"/>
      <c r="D20" s="73"/>
      <c r="F20" s="46"/>
      <c r="G20" s="25"/>
    </row>
    <row r="21" spans="1:7" x14ac:dyDescent="0.25">
      <c r="A21" s="37"/>
      <c r="B21" s="37"/>
      <c r="D21" s="73"/>
      <c r="F21" s="45"/>
      <c r="G21" s="25"/>
    </row>
    <row r="22" spans="1:7" x14ac:dyDescent="0.25">
      <c r="A22" s="37"/>
      <c r="B22" s="37"/>
      <c r="D22" s="73"/>
      <c r="F22" s="45"/>
      <c r="G22" s="25"/>
    </row>
    <row r="23" spans="1:7" x14ac:dyDescent="0.25">
      <c r="A23" s="37"/>
      <c r="B23" s="37"/>
      <c r="D23" s="73"/>
      <c r="F23" s="45"/>
      <c r="G23" s="25"/>
    </row>
    <row r="24" spans="1:7" x14ac:dyDescent="0.25">
      <c r="A24" s="37"/>
      <c r="B24" s="37"/>
      <c r="D24" s="73"/>
      <c r="F24" s="45"/>
      <c r="G24" s="25"/>
    </row>
    <row r="25" spans="1:7" x14ac:dyDescent="0.25">
      <c r="A25" s="37"/>
      <c r="B25" s="37"/>
      <c r="D25" s="73"/>
      <c r="F25" s="45"/>
      <c r="G25" s="25"/>
    </row>
    <row r="26" spans="1:7" x14ac:dyDescent="0.25">
      <c r="A26" s="37"/>
      <c r="B26" s="37"/>
      <c r="D26" s="73"/>
      <c r="F26" s="45"/>
      <c r="G26" s="25"/>
    </row>
    <row r="27" spans="1:7" x14ac:dyDescent="0.25">
      <c r="A27" s="37"/>
      <c r="B27" s="37"/>
      <c r="D27" s="73"/>
      <c r="F27" s="45"/>
      <c r="G27" s="25"/>
    </row>
    <row r="28" spans="1:7" x14ac:dyDescent="0.25">
      <c r="A28" s="37"/>
      <c r="B28" s="37"/>
      <c r="D28" s="73"/>
      <c r="F28" s="45"/>
      <c r="G28" s="25"/>
    </row>
    <row r="29" spans="1:7" x14ac:dyDescent="0.25">
      <c r="A29" s="37"/>
      <c r="B29" s="37"/>
      <c r="D29" s="73"/>
      <c r="F29" s="45"/>
      <c r="G29" s="25"/>
    </row>
    <row r="30" spans="1:7" x14ac:dyDescent="0.25">
      <c r="A30" s="44"/>
      <c r="E30" s="45"/>
      <c r="F30" s="45"/>
      <c r="G30" s="25"/>
    </row>
    <row r="31" spans="1:7" x14ac:dyDescent="0.25">
      <c r="A31" s="44"/>
      <c r="E31" s="45"/>
      <c r="F31" s="45"/>
      <c r="G31" s="25"/>
    </row>
    <row r="32" spans="1:7" x14ac:dyDescent="0.25">
      <c r="A32" s="44"/>
      <c r="E32" s="45"/>
      <c r="F32" s="45"/>
      <c r="G32" s="25"/>
    </row>
    <row r="33" spans="1:7" x14ac:dyDescent="0.25">
      <c r="A33" s="44"/>
      <c r="E33" s="45"/>
      <c r="F33" s="45"/>
      <c r="G33" s="25"/>
    </row>
    <row r="34" spans="1:7" x14ac:dyDescent="0.25">
      <c r="A34" s="44"/>
      <c r="E34" s="45"/>
      <c r="F34" s="45"/>
      <c r="G34" s="25"/>
    </row>
    <row r="35" spans="1:7" x14ac:dyDescent="0.25">
      <c r="A35" s="44"/>
      <c r="E35" s="45"/>
      <c r="F35" s="45"/>
      <c r="G35" s="25"/>
    </row>
    <row r="36" spans="1:7" x14ac:dyDescent="0.25">
      <c r="A36" s="44"/>
      <c r="E36" s="45"/>
      <c r="F36" s="45"/>
      <c r="G36" s="25"/>
    </row>
    <row r="37" spans="1:7" x14ac:dyDescent="0.25">
      <c r="A37" s="44"/>
      <c r="E37" s="45"/>
      <c r="F37" s="45"/>
      <c r="G37" s="25"/>
    </row>
    <row r="38" spans="1:7" x14ac:dyDescent="0.25">
      <c r="A38" s="44"/>
      <c r="E38" s="45"/>
      <c r="F38" s="45"/>
      <c r="G38" s="45"/>
    </row>
    <row r="39" spans="1:7" x14ac:dyDescent="0.25">
      <c r="A39" s="44"/>
      <c r="E39" s="45"/>
      <c r="F39" s="45"/>
      <c r="G39" s="45"/>
    </row>
    <row r="40" spans="1:7" x14ac:dyDescent="0.25">
      <c r="A40" s="47"/>
      <c r="E40" s="45"/>
      <c r="F40" s="48"/>
      <c r="G40" s="45"/>
    </row>
    <row r="41" spans="1:7" x14ac:dyDescent="0.25">
      <c r="A41" s="47"/>
      <c r="E41" s="45"/>
      <c r="F41" s="48"/>
      <c r="G41" s="45"/>
    </row>
    <row r="42" spans="1:7" x14ac:dyDescent="0.25">
      <c r="A42" s="47"/>
      <c r="E42" s="45"/>
      <c r="F42" s="49"/>
      <c r="G42" s="45"/>
    </row>
    <row r="43" spans="1:7" x14ac:dyDescent="0.25">
      <c r="A43" s="44"/>
      <c r="E43" s="45"/>
      <c r="F43" s="48"/>
      <c r="G43" s="45"/>
    </row>
    <row r="44" spans="1:7" x14ac:dyDescent="0.25">
      <c r="A44" s="44"/>
      <c r="E44" s="45"/>
      <c r="F44" s="48"/>
      <c r="G44" s="45"/>
    </row>
    <row r="45" spans="1:7" x14ac:dyDescent="0.25">
      <c r="A45" s="50"/>
      <c r="E45" s="45"/>
      <c r="F45" s="45"/>
      <c r="G45" s="45"/>
    </row>
    <row r="46" spans="1:7" x14ac:dyDescent="0.25">
      <c r="A46" s="50"/>
      <c r="E46" s="45"/>
      <c r="F46" s="45"/>
      <c r="G46" s="45"/>
    </row>
    <row r="47" spans="1:7" x14ac:dyDescent="0.25">
      <c r="A47" s="50"/>
      <c r="E47" s="45"/>
      <c r="F47" s="45"/>
      <c r="G47" s="45"/>
    </row>
    <row r="48" spans="1:7" x14ac:dyDescent="0.25">
      <c r="A48" s="50"/>
      <c r="E48" s="45"/>
      <c r="F48" s="45"/>
      <c r="G48" s="45"/>
    </row>
    <row r="49" spans="1:7" x14ac:dyDescent="0.25">
      <c r="A49" s="50"/>
      <c r="C49" s="38"/>
      <c r="E49" s="45"/>
      <c r="F49" s="46"/>
      <c r="G49" s="45"/>
    </row>
    <row r="50" spans="1:7" x14ac:dyDescent="0.25">
      <c r="A50" s="50"/>
      <c r="C50" s="38"/>
      <c r="E50" s="45"/>
      <c r="F50" s="45"/>
      <c r="G50" s="45"/>
    </row>
    <row r="51" spans="1:7" x14ac:dyDescent="0.25">
      <c r="A51" s="50"/>
      <c r="C51" s="38"/>
      <c r="E51" s="45"/>
      <c r="F51" s="45"/>
      <c r="G51" s="45"/>
    </row>
    <row r="52" spans="1:7" x14ac:dyDescent="0.25">
      <c r="A52" s="44"/>
      <c r="C52" s="38"/>
      <c r="E52" s="45"/>
      <c r="F52" s="45"/>
      <c r="G52" s="45"/>
    </row>
    <row r="53" spans="1:7" x14ac:dyDescent="0.25">
      <c r="A53" s="44"/>
      <c r="C53" s="38"/>
    </row>
    <row r="54" spans="1:7" x14ac:dyDescent="0.25">
      <c r="C54" s="38"/>
    </row>
    <row r="55" spans="1:7" x14ac:dyDescent="0.25">
      <c r="C55" s="38"/>
    </row>
    <row r="56" spans="1:7" x14ac:dyDescent="0.25">
      <c r="C56" s="38"/>
    </row>
    <row r="57" spans="1:7" x14ac:dyDescent="0.25">
      <c r="C57" s="38"/>
    </row>
    <row r="58" spans="1:7" x14ac:dyDescent="0.25">
      <c r="C58" s="38"/>
    </row>
    <row r="59" spans="1:7" x14ac:dyDescent="0.25">
      <c r="C59" s="38"/>
    </row>
    <row r="60" spans="1:7" x14ac:dyDescent="0.25">
      <c r="C60" s="38"/>
    </row>
    <row r="61" spans="1:7" x14ac:dyDescent="0.25">
      <c r="C61" s="38"/>
    </row>
    <row r="62" spans="1:7" x14ac:dyDescent="0.25">
      <c r="C62" s="38"/>
    </row>
    <row r="63" spans="1:7" x14ac:dyDescent="0.25">
      <c r="C63" s="38"/>
    </row>
    <row r="64" spans="1:7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198" spans="3:3" x14ac:dyDescent="0.25">
      <c r="C198" s="37" t="s">
        <v>29</v>
      </c>
    </row>
  </sheetData>
  <sheetProtection insertRows="0" deleteRows="0" selectLockedCells="1"/>
  <conditionalFormatting sqref="G38:G51">
    <cfRule type="containsText" dxfId="7" priority="16" operator="containsText" text="New Tag Required">
      <formula>NOT(ISERROR(SEARCH("New Tag Required",G38)))</formula>
    </cfRule>
  </conditionalFormatting>
  <conditionalFormatting sqref="D48:D97">
    <cfRule type="containsText" dxfId="6" priority="15" operator="containsText" text="Yes">
      <formula>NOT(ISERROR(SEARCH("Yes",D48)))</formula>
    </cfRule>
  </conditionalFormatting>
  <conditionalFormatting sqref="G38:G97">
    <cfRule type="containsText" dxfId="5" priority="13" operator="containsText" text="Action Required">
      <formula>NOT(ISERROR(SEARCH("Action Required",G38)))</formula>
    </cfRule>
  </conditionalFormatting>
  <conditionalFormatting sqref="D98:D197">
    <cfRule type="containsText" dxfId="4" priority="7" operator="containsText" text="Yes">
      <formula>NOT(ISERROR(SEARCH("Yes",D98)))</formula>
    </cfRule>
  </conditionalFormatting>
  <conditionalFormatting sqref="G98:G197">
    <cfRule type="containsText" dxfId="3" priority="5" operator="containsText" text="Action Required">
      <formula>NOT(ISERROR(SEARCH("Action Required",G98)))</formula>
    </cfRule>
  </conditionalFormatting>
  <conditionalFormatting sqref="G5:G37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G38:G1048576 F5:F8 G3:G4 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8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G38:G197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2" t="s">
        <v>48</v>
      </c>
    </row>
    <row r="11" spans="1:7" x14ac:dyDescent="0.25">
      <c r="E11" s="32" t="s">
        <v>32</v>
      </c>
    </row>
    <row r="12" spans="1:7" x14ac:dyDescent="0.25">
      <c r="E12" s="32" t="s">
        <v>20</v>
      </c>
    </row>
    <row r="13" spans="1:7" x14ac:dyDescent="0.25">
      <c r="E13" s="32" t="s">
        <v>24</v>
      </c>
    </row>
    <row r="14" spans="1:7" x14ac:dyDescent="0.25">
      <c r="E14" s="32" t="s">
        <v>51</v>
      </c>
    </row>
    <row r="15" spans="1:7" x14ac:dyDescent="0.25">
      <c r="E15" s="32" t="s">
        <v>49</v>
      </c>
    </row>
    <row r="16" spans="1:7" x14ac:dyDescent="0.25">
      <c r="E16" s="32" t="s">
        <v>22</v>
      </c>
    </row>
    <row r="17" spans="1:7" x14ac:dyDescent="0.25">
      <c r="E17" s="32" t="s">
        <v>26</v>
      </c>
    </row>
    <row r="18" spans="1:7" x14ac:dyDescent="0.25">
      <c r="E18" s="32" t="s">
        <v>23</v>
      </c>
    </row>
    <row r="19" spans="1:7" x14ac:dyDescent="0.25">
      <c r="E19" s="32" t="s">
        <v>25</v>
      </c>
    </row>
    <row r="20" spans="1:7" x14ac:dyDescent="0.25">
      <c r="A20" s="31"/>
      <c r="B20" s="31"/>
      <c r="C20" s="31"/>
      <c r="D20" s="31"/>
      <c r="E20" s="7"/>
      <c r="F20" s="31"/>
      <c r="G20" s="31"/>
    </row>
    <row r="21" spans="1:7" x14ac:dyDescent="0.25">
      <c r="A21" s="31"/>
      <c r="B21" s="31"/>
      <c r="C21" s="31"/>
      <c r="D21" s="31"/>
      <c r="F21" s="31"/>
      <c r="G21" s="31"/>
    </row>
    <row r="22" spans="1:7" x14ac:dyDescent="0.25">
      <c r="A22" s="31"/>
      <c r="B22" s="31"/>
      <c r="C22" s="31"/>
      <c r="D22" s="31"/>
      <c r="F22" s="31"/>
      <c r="G22" s="31"/>
    </row>
    <row r="23" spans="1:7" x14ac:dyDescent="0.25">
      <c r="A23" s="31"/>
      <c r="B23" s="31"/>
      <c r="C23" s="31"/>
      <c r="D23" s="31"/>
      <c r="F23" s="31"/>
      <c r="G23" s="31"/>
    </row>
    <row r="24" spans="1:7" x14ac:dyDescent="0.25">
      <c r="A24" s="31"/>
      <c r="B24" s="31"/>
      <c r="C24" s="31"/>
      <c r="D24" s="31"/>
      <c r="F24" s="31"/>
      <c r="G24" s="31"/>
    </row>
    <row r="25" spans="1:7" x14ac:dyDescent="0.25">
      <c r="A25" s="31"/>
      <c r="B25" s="31"/>
      <c r="C25" s="31"/>
      <c r="D25" s="31"/>
      <c r="F25" s="31"/>
      <c r="G25" s="31"/>
    </row>
    <row r="26" spans="1:7" x14ac:dyDescent="0.25">
      <c r="A26" s="31"/>
      <c r="B26" s="31"/>
      <c r="C26" s="31"/>
      <c r="D26" s="31"/>
      <c r="F26" s="31"/>
      <c r="G26" s="31"/>
    </row>
    <row r="27" spans="1:7" x14ac:dyDescent="0.25">
      <c r="A27" s="31"/>
      <c r="B27" s="31"/>
      <c r="C27" s="31"/>
      <c r="D27" s="31"/>
      <c r="F27" s="31"/>
      <c r="G27" s="31"/>
    </row>
    <row r="28" spans="1:7" x14ac:dyDescent="0.25">
      <c r="A28" s="31"/>
      <c r="B28" s="31"/>
      <c r="C28" s="31"/>
      <c r="D28" s="31"/>
      <c r="F28" s="31"/>
      <c r="G28" s="31"/>
    </row>
    <row r="29" spans="1:7" x14ac:dyDescent="0.25">
      <c r="A29" s="31"/>
      <c r="B29" s="31"/>
      <c r="C29" s="31"/>
      <c r="D29" s="31"/>
      <c r="F29" s="31"/>
      <c r="G29" s="31"/>
    </row>
    <row r="30" spans="1:7" x14ac:dyDescent="0.25">
      <c r="A30" s="31"/>
      <c r="B30" s="31"/>
      <c r="C30" s="31"/>
      <c r="D30" s="31"/>
      <c r="F30" s="31"/>
      <c r="G30" s="31"/>
    </row>
    <row r="31" spans="1:7" x14ac:dyDescent="0.25">
      <c r="A31" s="31"/>
      <c r="B31" s="31"/>
      <c r="C31" s="31"/>
      <c r="D31" s="31"/>
      <c r="F31" s="31"/>
      <c r="G31" s="31"/>
    </row>
    <row r="32" spans="1:7" x14ac:dyDescent="0.25">
      <c r="A32" s="31"/>
      <c r="B32" s="31"/>
      <c r="C32" s="31"/>
      <c r="D32" s="31"/>
      <c r="F32" s="31"/>
      <c r="G32" s="31"/>
    </row>
    <row r="33" spans="1:7" x14ac:dyDescent="0.25">
      <c r="A33" s="31"/>
      <c r="B33" s="31"/>
      <c r="C33" s="31"/>
      <c r="D33" s="31"/>
      <c r="F33" s="31"/>
      <c r="G33" s="31"/>
    </row>
    <row r="34" spans="1:7" x14ac:dyDescent="0.25">
      <c r="A34" s="31"/>
      <c r="B34" s="31"/>
      <c r="C34" s="31"/>
      <c r="D34" s="31"/>
      <c r="F34" s="31"/>
      <c r="G34" s="31"/>
    </row>
    <row r="35" spans="1:7" x14ac:dyDescent="0.25">
      <c r="A35" s="31"/>
      <c r="B35" s="31"/>
      <c r="C35" s="31"/>
      <c r="D35" s="31"/>
      <c r="F35" s="31"/>
      <c r="G35" s="31"/>
    </row>
    <row r="36" spans="1:7" x14ac:dyDescent="0.25">
      <c r="A36" s="31"/>
      <c r="B36" s="31"/>
      <c r="C36" s="31"/>
      <c r="D36" s="31"/>
      <c r="F36" s="31"/>
      <c r="G36" s="31"/>
    </row>
    <row r="37" spans="1:7" x14ac:dyDescent="0.25">
      <c r="A37" s="31"/>
      <c r="B37" s="31"/>
      <c r="C37" s="31"/>
      <c r="D37" s="31"/>
      <c r="F37" s="31"/>
      <c r="G37" s="31"/>
    </row>
    <row r="38" spans="1:7" x14ac:dyDescent="0.25">
      <c r="A38" s="31"/>
      <c r="B38" s="31"/>
      <c r="C38" s="31"/>
      <c r="D38" s="31"/>
      <c r="F38" s="31"/>
      <c r="G38" s="31"/>
    </row>
    <row r="39" spans="1:7" x14ac:dyDescent="0.25">
      <c r="A39" s="31"/>
      <c r="B39" s="31"/>
      <c r="C39" s="31"/>
      <c r="D39" s="31"/>
      <c r="F39" s="31"/>
      <c r="G39" s="3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2019-01-04T15:14:29Z</dcterms:modified>
</cp:coreProperties>
</file>