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2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<sst xmlns="http://schemas.openxmlformats.org/spreadsheetml/2006/main" count="99" uniqueCount="80">
  <si>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</si>
  <si>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</si>
  <si>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</si>
  <si>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</si>
  <si>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</si>
  <si>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</si>
  <si>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</si>
  <si>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</si>
  <si>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</si>
  <si>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</si>
  <si>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</si>
  <si>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</si>
  <si>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</si>
  <si>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</si>
  <si>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</si>
  <si>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</si>
  <si>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</si>
  <si>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</si>
  <si>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</si>
  <si>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</si>
  <si>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</si>
  <si>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</si>
  <si>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</si>
  <si>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</si>
  <si>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</si>
  <si>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</si>
  <si>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</si>
  <si>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</si>
  <si>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</si>
  <si>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</si>
  <si>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</si>
  <si>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</si>
  <si>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</si>
  <si>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</si>
  <si>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</si>
  <si>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</si>
  <si>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</si>
  <si>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</si>
  <si>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</si>
  <si>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</si>
  <si>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</si>
  <si>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</si>
  <si>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</si>
  <si>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</si>
  <si>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</si>
  <si>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</si>
  <si>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</si>
  <si>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</si>
  <si>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</si>
  <si>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</si>
  <si>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</si>
  <si>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</si>
  <si>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</si>
  <si>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</si>
  <si>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</si>
  <si>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</si>
  <si>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</si>
  <si>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</si>
  <si>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</si>
  <si>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</si>
  <si>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</si>
  <si>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</si>
  <si>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</si>
  <si>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</si>
  <si>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</si>
  <si>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</si>
  <si>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</si>
  <si>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</si>
  <si>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</si>
  <si>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</si>
  <si>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</si>
  <si>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</si>
  <si>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</si>
  <si>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</si>
  <si>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</si>
  <si>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0025</t>
  </si>
  <si>
    <t>106</t>
  </si>
  <si>
    <t>01</t>
  </si>
  <si>
    <t>LX-0025-01-CB0106</t>
  </si>
  <si>
    <t>WHITE HALL CLASSROOM - Room CB0106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</si>
</sst>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>
            <v>2100</v>
          </cell>
          <cell r="B366">
            <v>2100</v>
          </cell>
          <cell r="C366" t="str">
            <v>Alpha Chi Omega Sorority</v>
          </cell>
          <cell r="D366" t="str">
            <v>Alpha Chi Omega Sorority</v>
          </cell>
        </row>
        <row r="367">
          <cell r="A367">
            <v>2101</v>
          </cell>
          <cell r="B367">
            <v>2101</v>
          </cell>
          <cell r="C367" t="str">
            <v>Beta Theta Pi Fraternity</v>
          </cell>
          <cell r="D367" t="str">
            <v>Beta Theta Pi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6" sqref="C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80" t="s">
        <v>75</v>
      </c>
      <c r="C1" s="80"/>
      <c r="F1" s="68" t="s">
        <v>10</v>
      </c>
      <c r="G1" s="18">
        <v>43320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81" t="str">
        <f>VLOOKUP(B1,BuildingList!A:B,2,FALSE)</f>
        <v>White Hall Classroom Building</v>
      </c>
      <c r="C2" s="81"/>
      <c r="F2" s="69" t="s">
        <v>12</v>
      </c>
      <c r="G2" s="22" t="s">
        <v>58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77" t="s">
        <v>77</v>
      </c>
      <c r="C6" s="42" t="s">
        <v>22</v>
      </c>
      <c r="D6" s="41" t="s">
        <v>5</v>
      </c>
      <c r="E6" s="50">
        <v>2913</v>
      </c>
      <c r="F6" s="50">
        <v>2872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zoomScale="90" zoomScaleNormal="90" workbookViewId="0">
      <selection activeCell="E12" sqref="E12"/>
    </sheetView>
  </sheetViews>
  <sheetFormatPr defaultColWidth="9.140625" defaultRowHeight="15" x14ac:dyDescent="0.25"/>
  <cols>
    <col min="1" max="1" width="22.42578125" style="48" bestFit="1" customWidth="1"/>
    <col min="2" max="2" width="37.140625" style="48" bestFit="1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0025</v>
      </c>
      <c r="C1" s="39"/>
      <c r="D1" s="17" t="s">
        <v>10</v>
      </c>
      <c r="E1" s="40">
        <f>'KD Changes'!G1</f>
        <v>43320</v>
      </c>
    </row>
    <row r="2" spans="1:10" ht="15" customHeight="1" x14ac:dyDescent="0.25">
      <c r="A2" s="43" t="s">
        <v>8</v>
      </c>
      <c r="B2" s="44" t="str">
        <f>VLOOKUP(B1,[1]BuildingList!A:B,2,FALSE)</f>
        <v>White Hall Classroom Building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8" t="s">
        <v>78</v>
      </c>
      <c r="B6" s="79" t="s">
        <v>79</v>
      </c>
      <c r="C6" s="41" t="s">
        <v>64</v>
      </c>
      <c r="D6" s="41">
        <v>9872</v>
      </c>
      <c r="G6" s="29"/>
      <c r="H6" s="29"/>
      <c r="I6" s="41"/>
      <c r="J6" s="41"/>
    </row>
    <row r="7" spans="1:10" ht="15" customHeight="1" x14ac:dyDescent="0.25">
      <c r="A7" s="41"/>
      <c r="B7" s="41"/>
      <c r="G7" s="29"/>
      <c r="H7" s="29"/>
      <c r="I7" s="41"/>
      <c r="J7" s="41"/>
    </row>
    <row r="8" spans="1:10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F9" s="50"/>
      <c r="G9" s="29"/>
      <c r="H9" s="29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1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50"/>
    </row>
    <row r="39" spans="1:8" x14ac:dyDescent="0.25">
      <c r="A39" s="49"/>
      <c r="E39" s="50"/>
      <c r="F39" s="50"/>
      <c r="G39" s="50"/>
    </row>
    <row r="40" spans="1:8" x14ac:dyDescent="0.25">
      <c r="A40" s="52"/>
      <c r="E40" s="50"/>
      <c r="F40" s="53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4"/>
      <c r="G42" s="50"/>
    </row>
    <row r="43" spans="1:8" x14ac:dyDescent="0.25">
      <c r="A43" s="49"/>
      <c r="E43" s="50"/>
      <c r="F43" s="53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55"/>
      <c r="E45" s="50"/>
      <c r="F45" s="50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C49" s="42"/>
      <c r="E49" s="50"/>
      <c r="F49" s="51"/>
      <c r="G49" s="50"/>
    </row>
    <row r="50" spans="1:7" x14ac:dyDescent="0.25">
      <c r="A50" s="55"/>
      <c r="C50" s="42"/>
      <c r="E50" s="50"/>
      <c r="F50" s="50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49"/>
      <c r="C52" s="42"/>
      <c r="E52" s="50"/>
      <c r="F52" s="50"/>
      <c r="G52" s="50"/>
    </row>
    <row r="53" spans="1:7" x14ac:dyDescent="0.25">
      <c r="A53" s="49"/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198" spans="3:3" x14ac:dyDescent="0.25">
      <c r="C198" s="41" t="s">
        <v>29</v>
      </c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H38:H97 H198:H419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H38:H1048576 G5:G3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8:G1048576 G3:G4 E1:E2 F5:F8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C49:C197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G38:H197</xm:sqref>
        </x14:dataValidation>
        <x14:dataValidation type="list" allowBlank="1" showInputMessage="1" showErrorMessage="1">
          <x14:formula1>
            <xm:f>Lookup!$G$1:$G$5</xm:f>
          </x14:formula1>
          <xm:sqref>C6:C29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>
        <f>([3]UKBuilding_List!A366)</f>
        <v>2100</v>
      </c>
      <c r="B366" s="3" t="str">
        <f>VLOOKUP(A366,[3]UKBuilding_List!$A$1:$D$376,3,FALSE)</f>
        <v>Alpha Chi Omega Sorority</v>
      </c>
      <c r="C366" s="1"/>
    </row>
    <row r="367" spans="1:3" x14ac:dyDescent="0.25">
      <c r="A367" s="2">
        <f>([3]UKBuilding_List!A367)</f>
        <v>2101</v>
      </c>
      <c r="B367" s="3" t="str">
        <f>VLOOKUP(A367,[3]UKBuilding_List!$A$1:$D$376,3,FALSE)</f>
        <v>Beta Theta Pi Fraternity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9875</v>
      </c>
      <c r="B376" s="3" t="str">
        <f>VLOOKUP(A376,[3]UKBuilding_List!$A$1:$D$376,3,FALSE)</f>
        <v>Vaughan Warehouse and Office</v>
      </c>
      <c r="C376" s="1"/>
    </row>
    <row r="377" spans="1:3" x14ac:dyDescent="0.25">
      <c r="A377" s="2" t="str">
        <f>([3]UKBuilding_List!A377)</f>
        <v>9876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9877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9878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9879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9881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9882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9925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9983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2018-08-08T19:10:03Z</dcterms:modified>
</cp:coreProperties>
</file>