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<sst xmlns="http://schemas.openxmlformats.org/spreadsheetml/2006/main" count="142" uniqueCount="98">
  <si>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</si>
  <si>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</si>
  <si>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</si>
  <si>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</si>
  <si>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</si>
  <si>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</si>
  <si>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</si>
  <si>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</si>
  <si>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</si>
  <si>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</si>
  <si>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</si>
  <si>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</si>
  <si>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</si>
  <si>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</si>
  <si>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</si>
  <si>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</si>
  <si>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</si>
  <si>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</si>
  <si>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</si>
  <si>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</si>
  <si>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</si>
  <si>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</si>
  <si>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</si>
  <si>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</si>
  <si>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</si>
  <si>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</si>
  <si>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</si>
  <si>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</si>
  <si>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</si>
  <si>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</si>
  <si>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</si>
  <si>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</si>
  <si>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</si>
  <si>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</si>
  <si>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</si>
  <si>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</si>
  <si>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</si>
  <si>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</si>
  <si>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</si>
  <si>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</si>
  <si>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</si>
  <si>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</si>
  <si>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</si>
  <si>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</si>
  <si>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</si>
  <si>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</si>
  <si>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</si>
  <si>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</si>
  <si>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</si>
  <si>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</si>
  <si>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</si>
  <si>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</si>
  <si>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</si>
  <si>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</si>
  <si>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</si>
  <si>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</si>
  <si>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</si>
  <si>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</si>
  <si>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</si>
  <si>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</si>
  <si>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</si>
  <si>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</si>
  <si>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</si>
  <si>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</si>
  <si>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</si>
  <si>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</si>
  <si>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</si>
  <si>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</si>
  <si>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</si>
  <si>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</si>
  <si>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</si>
  <si>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</si>
  <si>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</si>
  <si>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</si>
  <si>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</si>
  <si>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</si>
  <si>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</si>
  <si>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</si>
  <si>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</si>
  <si>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0022</t>
  </si>
  <si>
    <t>00</t>
  </si>
  <si>
    <t>wall removed btw 47a and 49a</t>
  </si>
  <si>
    <t>0047A</t>
  </si>
  <si>
    <t>0049A</t>
  </si>
  <si>
    <t>0048</t>
  </si>
  <si>
    <t>LX-0022-00-47A</t>
  </si>
  <si>
    <t>FINE ARTS GUIGNOL - Room 047A</t>
  </si>
  <si>
    <t>LX-0022-00-49A</t>
  </si>
  <si>
    <t>FINE ARTS GUIGNOL - Room 049A</t>
  </si>
  <si>
    <t>LX-0022-00-48</t>
  </si>
  <si>
    <t>FINE ARTS GUIGNOL - Room 048</t>
  </si>
  <si>
    <t>0047</t>
  </si>
  <si>
    <t>0049</t>
  </si>
  <si>
    <t>LX-0022-00-49</t>
  </si>
  <si>
    <t>FINE ARTS GUIGNOL - Room 049</t>
  </si>
  <si>
    <t>FINE ARTS GUIGNOL - Room 047</t>
  </si>
  <si>
    <t>Updated SFT to match eBARS</t>
  </si>
  <si>
    <t>now part of room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</si>
</sst>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24" fillId="0" borderId="0" xfId="43" quotePrefix="1" applyFont="1" applyAlignment="1" applyProtection="1">
      <alignment horizontal="right" indent="2"/>
      <protection locked="0"/>
    </xf>
    <xf numFmtId="0" fontId="0" fillId="0" borderId="0" xfId="44" applyNumberFormat="1" applyFont="1" applyAlignment="1" applyProtection="1">
      <alignment wrapText="1"/>
      <protection locked="0"/>
    </xf>
    <xf numFmtId="0" fontId="0" fillId="0" borderId="0" xfId="44" applyNumberFormat="1" applyFont="1" applyFill="1" applyBorder="1" applyAlignment="1" applyProtection="1">
      <alignment wrapText="1"/>
      <protection locked="0"/>
    </xf>
    <xf numFmtId="49" fontId="0" fillId="0" borderId="0" xfId="0" applyNumberFormat="1"/>
    <xf numFmtId="49" fontId="24" fillId="0" borderId="0" xfId="42" applyNumberFormat="1" applyFont="1" applyAlignment="1" applyProtection="1">
      <alignment horizontal="right" indent="2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C6" sqref="C6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5" t="s">
        <v>79</v>
      </c>
      <c r="C1" s="85"/>
      <c r="D1" s="56"/>
      <c r="E1" s="56"/>
      <c r="F1" s="52" t="s">
        <v>10</v>
      </c>
      <c r="G1" s="69">
        <v>43704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6" t="str">
        <f>VLOOKUP(B1,BuildingList!A:B,2,FALSE)</f>
        <v>Fine Arts Guignol Building</v>
      </c>
      <c r="C2" s="86"/>
      <c r="D2" s="56"/>
      <c r="E2" s="56"/>
      <c r="F2" s="52" t="s">
        <v>12</v>
      </c>
      <c r="G2" s="70" t="s">
        <v>78</v>
      </c>
      <c r="H2" s="56"/>
      <c r="I2" s="56"/>
      <c r="J2" s="53">
        <f>G29-J29</f>
        <v>1</v>
      </c>
      <c r="K2" s="53">
        <f>H29-M29</f>
        <v>1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45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" customHeight="1" thickTop="1" x14ac:dyDescent="0.25">
      <c r="A6" s="80" t="s">
        <v>84</v>
      </c>
      <c r="B6" s="62" t="s">
        <v>80</v>
      </c>
      <c r="C6" s="11" t="s">
        <v>24</v>
      </c>
      <c r="D6" s="71" t="s">
        <v>5</v>
      </c>
      <c r="E6" s="81">
        <v>0</v>
      </c>
      <c r="F6" s="81">
        <v>122</v>
      </c>
      <c r="G6" s="11" t="s">
        <v>3</v>
      </c>
      <c r="H6" s="11" t="s">
        <v>18</v>
      </c>
      <c r="I6" s="11" t="s">
        <v>81</v>
      </c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5" t="s">
        <v>82</v>
      </c>
      <c r="B7" s="62" t="s">
        <v>80</v>
      </c>
      <c r="C7" s="11" t="s">
        <v>51</v>
      </c>
      <c r="D7" s="72" t="s">
        <v>5</v>
      </c>
      <c r="E7" s="81">
        <v>61</v>
      </c>
      <c r="F7" s="81">
        <v>0</v>
      </c>
      <c r="G7" s="11" t="s">
        <v>13</v>
      </c>
      <c r="H7" s="11" t="s">
        <v>13</v>
      </c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6" t="s">
        <v>83</v>
      </c>
      <c r="B8" s="30" t="s">
        <v>80</v>
      </c>
      <c r="C8" s="11" t="s">
        <v>51</v>
      </c>
      <c r="D8" s="72" t="s">
        <v>5</v>
      </c>
      <c r="E8" s="81">
        <v>59</v>
      </c>
      <c r="F8" s="81">
        <v>0</v>
      </c>
      <c r="G8" s="11" t="s">
        <v>13</v>
      </c>
      <c r="H8" s="11" t="s">
        <v>13</v>
      </c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84" t="s">
        <v>91</v>
      </c>
      <c r="B9" s="30" t="s">
        <v>80</v>
      </c>
      <c r="C9" s="11" t="s">
        <v>70</v>
      </c>
      <c r="D9" s="72" t="s">
        <v>5</v>
      </c>
      <c r="E9" s="81">
        <v>179</v>
      </c>
      <c r="F9" s="81">
        <v>180</v>
      </c>
      <c r="G9" s="11" t="s">
        <v>2</v>
      </c>
      <c r="H9" s="11" t="s">
        <v>2</v>
      </c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84" t="s">
        <v>92</v>
      </c>
      <c r="B10" s="30" t="s">
        <v>80</v>
      </c>
      <c r="C10" s="11" t="s">
        <v>70</v>
      </c>
      <c r="D10" s="72" t="s">
        <v>5</v>
      </c>
      <c r="E10" s="81">
        <v>215</v>
      </c>
      <c r="F10" s="81">
        <v>216</v>
      </c>
      <c r="G10" s="11" t="s">
        <v>13</v>
      </c>
      <c r="H10" s="11" t="s">
        <v>13</v>
      </c>
      <c r="J10" s="32"/>
      <c r="K10" s="33"/>
      <c r="L10" s="34"/>
      <c r="M10" s="32"/>
      <c r="N10" s="33"/>
      <c r="O10" s="32"/>
    </row>
    <row r="11" spans="1:17" s="24" customFormat="1" x14ac:dyDescent="0.25">
      <c r="A11" s="84"/>
      <c r="B11" s="30"/>
      <c r="C11" s="25"/>
      <c r="D11" s="72"/>
      <c r="E11" s="81"/>
      <c r="F11" s="81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84"/>
      <c r="B12" s="30"/>
      <c r="C12" s="25"/>
      <c r="D12" s="72"/>
      <c r="E12" s="81"/>
      <c r="F12" s="81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84"/>
      <c r="B13" s="30"/>
      <c r="C13" s="25"/>
      <c r="D13" s="72"/>
      <c r="E13" s="81"/>
      <c r="F13" s="81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84"/>
      <c r="B14" s="30"/>
      <c r="C14" s="25"/>
      <c r="D14" s="72"/>
      <c r="E14" s="81"/>
      <c r="F14" s="81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81"/>
      <c r="F15" s="81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81"/>
      <c r="F16" s="81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82"/>
      <c r="F17" s="82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81"/>
      <c r="F18" s="81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81"/>
      <c r="F19" s="81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81"/>
      <c r="F20" s="81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81"/>
      <c r="F21" s="81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81"/>
      <c r="F22" s="81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81"/>
      <c r="F23" s="81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81"/>
      <c r="F24" s="81"/>
      <c r="G24" s="25"/>
      <c r="H24" s="25"/>
      <c r="I24" s="25"/>
    </row>
    <row r="25" spans="1:14" x14ac:dyDescent="0.25">
      <c r="A25" s="46"/>
      <c r="B25" s="30"/>
      <c r="C25" s="25"/>
      <c r="D25" s="72"/>
      <c r="E25" s="81"/>
      <c r="F25" s="81"/>
      <c r="G25" s="25"/>
      <c r="H25" s="25"/>
      <c r="I25" s="25"/>
    </row>
    <row r="26" spans="1:14" x14ac:dyDescent="0.25">
      <c r="A26" s="46"/>
      <c r="B26" s="30"/>
      <c r="C26" s="25"/>
      <c r="D26" s="72"/>
      <c r="E26" s="81"/>
      <c r="F26" s="81"/>
      <c r="G26" s="25"/>
      <c r="H26" s="25"/>
      <c r="I26" s="25"/>
    </row>
    <row r="27" spans="1:14" ht="16.5" thickBot="1" x14ac:dyDescent="0.3">
      <c r="A27" s="44"/>
      <c r="C27" s="11"/>
      <c r="E27" s="81"/>
      <c r="F27" s="81"/>
    </row>
    <row r="28" spans="1:14" ht="30" x14ac:dyDescent="0.25">
      <c r="A28" s="44"/>
      <c r="C28" s="11"/>
      <c r="G28" s="73" t="s">
        <v>45</v>
      </c>
      <c r="H28" s="74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5">
        <f>COUNTIF(G6:G28,"New Tag Required")</f>
        <v>1</v>
      </c>
      <c r="H29" s="76">
        <f>COUNTIF(H6:H28,"New Sign Required")</f>
        <v>1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7"/>
    </row>
    <row r="31" spans="1:14" x14ac:dyDescent="0.25">
      <c r="A31" s="48"/>
      <c r="C31" s="11"/>
      <c r="F31" s="77"/>
    </row>
    <row r="32" spans="1:14" x14ac:dyDescent="0.25">
      <c r="A32" s="48"/>
      <c r="C32" s="11"/>
      <c r="F32" s="78"/>
    </row>
    <row r="33" spans="1:6" x14ac:dyDescent="0.25">
      <c r="A33" s="44"/>
      <c r="C33" s="11"/>
      <c r="F33" s="77"/>
    </row>
    <row r="34" spans="1:6" x14ac:dyDescent="0.25">
      <c r="A34" s="44"/>
      <c r="C34" s="11"/>
      <c r="F34" s="77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79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11:G13">
    <cfRule type="containsText" dxfId="61" priority="334" operator="containsText" text="New Tag Required">
      <formula>NOT(ISERROR(SEARCH("New Tag Required",G11)))</formula>
    </cfRule>
  </conditionalFormatting>
  <conditionalFormatting sqref="D15:D87 D7 D9 D11:D13">
    <cfRule type="containsText" dxfId="60" priority="333" operator="containsText" text="Yes">
      <formula>NOT(ISERROR(SEARCH("Yes",D7)))</formula>
    </cfRule>
  </conditionalFormatting>
  <conditionalFormatting sqref="H30:H87 H188:H409 H15:H26 H11:H13">
    <cfRule type="containsText" dxfId="59" priority="321" operator="containsText" text="New Sign Required">
      <formula>NOT(ISERROR(SEARCH("New Sign Required",H11)))</formula>
    </cfRule>
  </conditionalFormatting>
  <conditionalFormatting sqref="G30:G87 G15:H26 G11:H13">
    <cfRule type="containsText" dxfId="58" priority="320" operator="containsText" text="Action Required">
      <formula>NOT(ISERROR(SEARCH("Action Required",G11)))</formula>
    </cfRule>
  </conditionalFormatting>
  <conditionalFormatting sqref="H30:H87">
    <cfRule type="containsText" dxfId="57" priority="319" operator="containsText" text="Action Required">
      <formula>NOT(ISERROR(SEARCH("Action Required",H30)))</formula>
    </cfRule>
  </conditionalFormatting>
  <conditionalFormatting sqref="G27">
    <cfRule type="containsText" dxfId="56" priority="261" operator="containsText" text="New Tag Required">
      <formula>NOT(ISERROR(SEARCH("New Tag Required",G27)))</formula>
    </cfRule>
  </conditionalFormatting>
  <conditionalFormatting sqref="H27">
    <cfRule type="containsText" dxfId="55" priority="259" operator="containsText" text="New Sign Required">
      <formula>NOT(ISERROR(SEARCH("New Sign Required",H27)))</formula>
    </cfRule>
  </conditionalFormatting>
  <conditionalFormatting sqref="G27">
    <cfRule type="containsText" dxfId="54" priority="258" operator="containsText" text="Action Required">
      <formula>NOT(ISERROR(SEARCH("Action Required",G27)))</formula>
    </cfRule>
  </conditionalFormatting>
  <conditionalFormatting sqref="H27">
    <cfRule type="containsText" dxfId="53" priority="257" operator="containsText" text="Action Required">
      <formula>NOT(ISERROR(SEARCH("Action Required",H27)))</formula>
    </cfRule>
  </conditionalFormatting>
  <conditionalFormatting sqref="D88:D187">
    <cfRule type="containsText" dxfId="52" priority="253" operator="containsText" text="Yes">
      <formula>NOT(ISERROR(SEARCH("Yes",D88)))</formula>
    </cfRule>
  </conditionalFormatting>
  <conditionalFormatting sqref="H88:H187">
    <cfRule type="containsText" dxfId="51" priority="252" operator="containsText" text="New Sign Required">
      <formula>NOT(ISERROR(SEARCH("New Sign Required",H88)))</formula>
    </cfRule>
  </conditionalFormatting>
  <conditionalFormatting sqref="G88:G187">
    <cfRule type="containsText" dxfId="50" priority="251" operator="containsText" text="Action Required">
      <formula>NOT(ISERROR(SEARCH("Action Required",G88)))</formula>
    </cfRule>
  </conditionalFormatting>
  <conditionalFormatting sqref="H88:H187">
    <cfRule type="containsText" dxfId="49" priority="250" operator="containsText" text="Action Required">
      <formula>NOT(ISERROR(SEARCH("Action Required",H88)))</formula>
    </cfRule>
  </conditionalFormatting>
  <conditionalFormatting sqref="J2:N2">
    <cfRule type="cellIs" dxfId="48" priority="227" operator="notEqual">
      <formula>0</formula>
    </cfRule>
  </conditionalFormatting>
  <conditionalFormatting sqref="J15:J22 J7:J13">
    <cfRule type="cellIs" dxfId="47" priority="226" operator="equal">
      <formula>0</formula>
    </cfRule>
  </conditionalFormatting>
  <conditionalFormatting sqref="M15:M22 M7:M13">
    <cfRule type="cellIs" dxfId="46" priority="225" operator="equal">
      <formula>0</formula>
    </cfRule>
  </conditionalFormatting>
  <conditionalFormatting sqref="M15:M22 J15:J22 M7:M13 J7:J13">
    <cfRule type="cellIs" dxfId="45" priority="222" operator="equal">
      <formula>"In Progress"</formula>
    </cfRule>
    <cfRule type="cellIs" dxfId="44" priority="223" operator="equal">
      <formula>"Log Issues"</formula>
    </cfRule>
    <cfRule type="cellIs" dxfId="43" priority="224" operator="equal">
      <formula>"N/A"</formula>
    </cfRule>
  </conditionalFormatting>
  <conditionalFormatting sqref="K11:L11 K7:K10">
    <cfRule type="expression" dxfId="42" priority="221">
      <formula>$J7="Log Issues"</formula>
    </cfRule>
  </conditionalFormatting>
  <conditionalFormatting sqref="H1:H5 H15:H1048576 H11:H13">
    <cfRule type="containsText" dxfId="41" priority="214" operator="containsText" text="Remove Old Sign">
      <formula>NOT(ISERROR(SEARCH("Remove Old Sign",H1)))</formula>
    </cfRule>
    <cfRule type="containsText" dxfId="40" priority="215" operator="containsText" text="Move Sign to New Location">
      <formula>NOT(ISERROR(SEARCH("Move Sign to New Location",H1)))</formula>
    </cfRule>
  </conditionalFormatting>
  <conditionalFormatting sqref="G1:G5 G15:G1048576 G11:G13">
    <cfRule type="containsText" dxfId="39" priority="213" operator="containsText" text="Remove Old Tag">
      <formula>NOT(ISERROR(SEARCH("Remove Old Tag",G1)))</formula>
    </cfRule>
  </conditionalFormatting>
  <conditionalFormatting sqref="D11">
    <cfRule type="containsText" dxfId="38" priority="167" operator="containsText" text="Yes">
      <formula>NOT(ISERROR(SEARCH("Yes",D11)))</formula>
    </cfRule>
  </conditionalFormatting>
  <conditionalFormatting sqref="D9">
    <cfRule type="containsText" dxfId="37" priority="141" operator="containsText" text="Yes">
      <formula>NOT(ISERROR(SEARCH("Yes",D9)))</formula>
    </cfRule>
  </conditionalFormatting>
  <conditionalFormatting sqref="N7">
    <cfRule type="expression" dxfId="36" priority="338">
      <formula>$M9="Log Issues"</formula>
    </cfRule>
  </conditionalFormatting>
  <conditionalFormatting sqref="J9">
    <cfRule type="cellIs" dxfId="35" priority="90" operator="equal">
      <formula>0</formula>
    </cfRule>
  </conditionalFormatting>
  <conditionalFormatting sqref="M9">
    <cfRule type="cellIs" dxfId="34" priority="89" operator="equal">
      <formula>0</formula>
    </cfRule>
  </conditionalFormatting>
  <conditionalFormatting sqref="J9 M9">
    <cfRule type="cellIs" dxfId="33" priority="86" operator="equal">
      <formula>"In Progress"</formula>
    </cfRule>
    <cfRule type="cellIs" dxfId="32" priority="87" operator="equal">
      <formula>"Log Issues"</formula>
    </cfRule>
    <cfRule type="cellIs" dxfId="31" priority="88" operator="equal">
      <formula>"N/A"</formula>
    </cfRule>
  </conditionalFormatting>
  <conditionalFormatting sqref="G6:G10">
    <cfRule type="containsText" dxfId="30" priority="32" operator="containsText" text="New Tag Required">
      <formula>NOT(ISERROR(SEARCH("New Tag Required",G6)))</formula>
    </cfRule>
  </conditionalFormatting>
  <conditionalFormatting sqref="G6:G10">
    <cfRule type="containsText" dxfId="29" priority="31" operator="containsText" text="Action Required">
      <formula>NOT(ISERROR(SEARCH("Action Required",G6)))</formula>
    </cfRule>
  </conditionalFormatting>
  <conditionalFormatting sqref="G6:G10">
    <cfRule type="containsText" dxfId="28" priority="30" operator="containsText" text="Remove Old Tag">
      <formula>NOT(ISERROR(SEARCH("Remove Old Tag",G6)))</formula>
    </cfRule>
  </conditionalFormatting>
  <conditionalFormatting sqref="H6:H10">
    <cfRule type="containsText" dxfId="27" priority="26" operator="containsText" text="New Sign Required">
      <formula>NOT(ISERROR(SEARCH("New Sign Required",H6)))</formula>
    </cfRule>
  </conditionalFormatting>
  <conditionalFormatting sqref="H6:H10">
    <cfRule type="containsText" dxfId="26" priority="25" operator="containsText" text="Action Required">
      <formula>NOT(ISERROR(SEARCH("Action Required",H6)))</formula>
    </cfRule>
  </conditionalFormatting>
  <conditionalFormatting sqref="H6:H10">
    <cfRule type="containsText" dxfId="25" priority="23" operator="containsText" text="Remove Old Sign">
      <formula>NOT(ISERROR(SEARCH("Remove Old Sign",H6)))</formula>
    </cfRule>
    <cfRule type="containsText" dxfId="24" priority="24" operator="containsText" text="Move Sign to New Location">
      <formula>NOT(ISERROR(SEARCH("Move Sign to New Location",H6)))</formula>
    </cfRule>
  </conditionalFormatting>
  <conditionalFormatting sqref="G14">
    <cfRule type="containsText" dxfId="23" priority="18" operator="containsText" text="New Tag Required">
      <formula>NOT(ISERROR(SEARCH("New Tag Required",G14)))</formula>
    </cfRule>
  </conditionalFormatting>
  <conditionalFormatting sqref="D14">
    <cfRule type="containsText" dxfId="22" priority="17" operator="containsText" text="Yes">
      <formula>NOT(ISERROR(SEARCH("Yes",D14)))</formula>
    </cfRule>
  </conditionalFormatting>
  <conditionalFormatting sqref="H14">
    <cfRule type="containsText" dxfId="21" priority="16" operator="containsText" text="New Sign Required">
      <formula>NOT(ISERROR(SEARCH("New Sign Required",H14)))</formula>
    </cfRule>
  </conditionalFormatting>
  <conditionalFormatting sqref="G14:H14">
    <cfRule type="containsText" dxfId="20" priority="15" operator="containsText" text="Action Required">
      <formula>NOT(ISERROR(SEARCH("Action Required",G14)))</formula>
    </cfRule>
  </conditionalFormatting>
  <conditionalFormatting sqref="J14">
    <cfRule type="cellIs" dxfId="19" priority="14" operator="equal">
      <formula>0</formula>
    </cfRule>
  </conditionalFormatting>
  <conditionalFormatting sqref="J14">
    <cfRule type="cellIs" dxfId="18" priority="11" operator="equal">
      <formula>"In Progress"</formula>
    </cfRule>
    <cfRule type="cellIs" dxfId="17" priority="12" operator="equal">
      <formula>"Log Issues"</formula>
    </cfRule>
    <cfRule type="cellIs" dxfId="16" priority="13" operator="equal">
      <formula>"N/A"</formula>
    </cfRule>
  </conditionalFormatting>
  <conditionalFormatting sqref="H14">
    <cfRule type="containsText" dxfId="15" priority="9" operator="containsText" text="Remove Old Sign">
      <formula>NOT(ISERROR(SEARCH("Remove Old Sign",H14)))</formula>
    </cfRule>
    <cfRule type="containsText" dxfId="14" priority="10" operator="containsText" text="Move Sign to New Location">
      <formula>NOT(ISERROR(SEARCH("Move Sign to New Location",H14)))</formula>
    </cfRule>
  </conditionalFormatting>
  <conditionalFormatting sqref="G14">
    <cfRule type="containsText" dxfId="13" priority="8" operator="containsText" text="Remove Old Tag">
      <formula>NOT(ISERROR(SEARCH("Remove Old Tag",G14)))</formula>
    </cfRule>
  </conditionalFormatting>
  <conditionalFormatting sqref="D6">
    <cfRule type="containsText" dxfId="12" priority="6" operator="containsText" text="Yes">
      <formula>NOT(ISERROR(SEARCH("Yes",D6)))</formula>
    </cfRule>
  </conditionalFormatting>
  <conditionalFormatting sqref="N9">
    <cfRule type="expression" dxfId="11" priority="373">
      <formula>$M10="Log Issues"</formula>
    </cfRule>
  </conditionalFormatting>
  <conditionalFormatting sqref="N8">
    <cfRule type="expression" dxfId="10" priority="374">
      <formula>#REF!="Log Issues"</formula>
    </cfRule>
  </conditionalFormatting>
  <conditionalFormatting sqref="N10">
    <cfRule type="expression" dxfId="9" priority="409">
      <formula>#REF!="Log Issues"</formula>
    </cfRule>
  </conditionalFormatting>
  <conditionalFormatting sqref="D8">
    <cfRule type="containsText" dxfId="8" priority="3" operator="containsText" text="Yes">
      <formula>NOT(ISERROR(SEARCH("Yes",D8)))</formula>
    </cfRule>
  </conditionalFormatting>
  <conditionalFormatting sqref="D10">
    <cfRule type="containsText" dxfId="7" priority="2" operator="containsText" text="Yes">
      <formula>NOT(ISERROR(SEARCH("Yes",D10)))</formula>
    </cfRule>
  </conditionalFormatting>
  <conditionalFormatting sqref="D10">
    <cfRule type="containsText" dxfId="6" priority="1" operator="containsText" text="Yes">
      <formula>NOT(ISERROR(SEARCH("Yes",D10)))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H6:H10</xm:sqref>
        </x14:dataValidation>
        <x14:dataValidation type="list" allowBlank="1" showInputMessage="1" showErrorMessage="1">
          <x14:formula1>
            <xm:f>Lookup!$A$1:$A$4</xm:f>
          </x14:formula1>
          <xm:sqref>G27 G30:G187 G6:G10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G11:H26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topLeftCell="A4" zoomScale="90" zoomScaleNormal="90" workbookViewId="0">
      <selection activeCell="E14" sqref="E14"/>
    </sheetView>
  </sheetViews>
  <sheetFormatPr defaultColWidth="9.140625" defaultRowHeight="15" x14ac:dyDescent="0.25"/>
  <cols>
    <col min="1" max="1" width="22.42578125" style="30" bestFit="1" customWidth="1"/>
    <col min="2" max="2" width="30.5703125" style="30" bestFit="1" customWidth="1"/>
    <col min="3" max="3" width="10.42578125" style="24" bestFit="1" customWidth="1"/>
    <col min="4" max="4" width="13.28515625" style="24" bestFit="1" customWidth="1"/>
    <col min="5" max="5" width="14.28515625" style="24" bestFit="1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43704</v>
      </c>
    </row>
    <row r="2" spans="1:10" ht="15" customHeight="1" x14ac:dyDescent="0.25">
      <c r="A2" s="26" t="s">
        <v>8</v>
      </c>
      <c r="B2" s="27" t="str">
        <f>'KD Changes'!B2:C2</f>
        <v>Fine Arts Guignol Building</v>
      </c>
      <c r="C2" s="28"/>
      <c r="D2" s="29" t="s">
        <v>12</v>
      </c>
      <c r="E2" s="42" t="str">
        <f>'KD Changes'!G2</f>
        <v>Sawyer Wilson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63" t="s">
        <v>89</v>
      </c>
      <c r="B6" s="83" t="s">
        <v>90</v>
      </c>
      <c r="C6" s="64" t="s">
        <v>63</v>
      </c>
      <c r="D6" s="64">
        <v>122</v>
      </c>
      <c r="G6" s="65"/>
      <c r="H6" s="65"/>
    </row>
    <row r="7" spans="1:10" ht="18" customHeight="1" x14ac:dyDescent="0.25">
      <c r="A7" s="63"/>
      <c r="C7" s="64"/>
      <c r="D7" s="81"/>
      <c r="G7" s="18"/>
      <c r="H7" s="18"/>
      <c r="I7" s="24"/>
      <c r="J7" s="24"/>
    </row>
    <row r="8" spans="1:10" ht="18" customHeight="1" x14ac:dyDescent="0.25">
      <c r="A8" s="63" t="s">
        <v>85</v>
      </c>
      <c r="B8" s="83" t="s">
        <v>86</v>
      </c>
      <c r="C8" s="64" t="s">
        <v>71</v>
      </c>
      <c r="D8" s="81">
        <v>0</v>
      </c>
      <c r="E8" s="24" t="s">
        <v>97</v>
      </c>
      <c r="F8" s="31"/>
      <c r="G8" s="18"/>
      <c r="H8" s="18"/>
    </row>
    <row r="9" spans="1:10" ht="18" customHeight="1" x14ac:dyDescent="0.25">
      <c r="A9" s="63" t="s">
        <v>87</v>
      </c>
      <c r="B9" s="83" t="s">
        <v>88</v>
      </c>
      <c r="C9" s="64" t="s">
        <v>71</v>
      </c>
      <c r="D9" s="81">
        <v>0</v>
      </c>
      <c r="E9" s="24" t="s">
        <v>97</v>
      </c>
    </row>
    <row r="10" spans="1:10" ht="18" customHeight="1" x14ac:dyDescent="0.25">
      <c r="A10" s="30" t="s">
        <v>93</v>
      </c>
      <c r="B10" s="83" t="s">
        <v>94</v>
      </c>
      <c r="C10" s="64" t="s">
        <v>64</v>
      </c>
      <c r="D10" s="24">
        <v>216</v>
      </c>
      <c r="E10" s="24" t="s">
        <v>96</v>
      </c>
    </row>
    <row r="11" spans="1:10" ht="18" customHeight="1" x14ac:dyDescent="0.25">
      <c r="B11" s="83" t="s">
        <v>95</v>
      </c>
      <c r="C11" s="64" t="s">
        <v>64</v>
      </c>
      <c r="D11" s="24">
        <v>179</v>
      </c>
      <c r="E11" s="24" t="s">
        <v>96</v>
      </c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</sheetData>
  <sheetProtection insertRows="0" deleteRows="0" selectLockedCells="1"/>
  <conditionalFormatting sqref="D10:D14">
    <cfRule type="containsText" dxfId="5" priority="15" operator="containsText" text="Yes">
      <formula>NOT(ISERROR(SEARCH("Yes",D10)))</formula>
    </cfRule>
  </conditionalFormatting>
  <conditionalFormatting sqref="H9:H235">
    <cfRule type="containsText" dxfId="4" priority="14" operator="containsText" text="New Sign Required">
      <formula>NOT(ISERROR(SEARCH("New Sign Required",H9)))</formula>
    </cfRule>
  </conditionalFormatting>
  <conditionalFormatting sqref="G9:H14">
    <cfRule type="containsText" dxfId="3" priority="13" operator="containsText" text="Action Required">
      <formula>NOT(ISERROR(SEARCH("Action Required",G9)))</formula>
    </cfRule>
  </conditionalFormatting>
  <conditionalFormatting sqref="H1:H4 G5:G8 H9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:F7 G9:G104857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21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G9:H14</xm:sqref>
        </x14:dataValidation>
        <x14:dataValidation type="list" allowBlank="1" showInputMessage="1" showErrorMessage="1">
          <x14:formula1>
            <xm:f>Lookup!$G$1:$G$7</xm:f>
          </x14:formula1>
          <xm:sqref>C6:C42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78</v>
      </c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2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2019-09-25T13:11:33Z</dcterms:modified>
</cp:coreProperties>
</file>