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22\"/>
    </mc:Choice>
  </mc:AlternateContent>
  <bookViews>
    <workbookView xWindow="0" yWindow="0" windowWidth="28800" windowHeight="117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<sst xmlns="http://schemas.openxmlformats.org/spreadsheetml/2006/main" count="104" uniqueCount="82">
  <si>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</si>
  <si>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</si>
  <si>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</si>
  <si>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</si>
  <si>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</si>
  <si>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</si>
  <si>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</si>
  <si>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</si>
  <si>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</si>
  <si>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</si>
  <si>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</si>
  <si>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</si>
  <si>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</si>
  <si>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</si>
  <si>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</si>
  <si>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</si>
  <si>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</si>
  <si>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</si>
  <si>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</si>
  <si>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</si>
  <si>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</si>
  <si>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</si>
  <si>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</si>
  <si>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</si>
  <si>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</si>
  <si>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</si>
  <si>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</si>
  <si>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</si>
  <si>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</si>
  <si>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</si>
  <si>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</si>
  <si>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</si>
  <si>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</si>
  <si>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</si>
  <si>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</si>
  <si>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</si>
  <si>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</si>
  <si>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</si>
  <si>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</si>
  <si>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</si>
  <si>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</si>
  <si>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</si>
  <si>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</si>
  <si>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</si>
  <si>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</si>
  <si>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</si>
  <si>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</si>
  <si>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</si>
  <si>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</si>
  <si>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</si>
  <si>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</si>
  <si>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</si>
  <si>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</si>
  <si>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</si>
  <si>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</si>
  <si>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</si>
  <si>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</si>
  <si>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</si>
  <si>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</si>
  <si>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</si>
  <si>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</si>
  <si>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</si>
  <si>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</si>
  <si>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</si>
  <si>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</si>
  <si>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</si>
  <si>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</si>
  <si>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</si>
  <si>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</si>
  <si>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</si>
  <si>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</si>
  <si>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</si>
  <si>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</si>
  <si>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</si>
  <si>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</si>
  <si>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0022</t>
  </si>
  <si>
    <t>200C</t>
  </si>
  <si>
    <t>02</t>
  </si>
  <si>
    <t>207A</t>
  </si>
  <si>
    <t>Door Added</t>
  </si>
  <si>
    <t>Change to sqft - was
eBARs=1078 sf AND KD=1095 sf</t>
  </si>
  <si>
    <t>Changes do not impact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</si>
</sst>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Lee T. Todd, Jr. Building</v>
          </cell>
          <cell r="D315" t="str">
            <v>Lee T. Todd, Jr. Building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 t="str">
            <v>0697</v>
          </cell>
          <cell r="B375">
            <v>697</v>
          </cell>
          <cell r="C375" t="str">
            <v>116 Conn Terrace</v>
          </cell>
          <cell r="D375" t="str">
            <v>116 Conn Terrace</v>
          </cell>
        </row>
        <row r="376">
          <cell r="A376" t="str">
            <v>0698</v>
          </cell>
          <cell r="B376">
            <v>698</v>
          </cell>
          <cell r="C376" t="str">
            <v>University Inn #1</v>
          </cell>
          <cell r="D376" t="str">
            <v>University Inn #1</v>
          </cell>
        </row>
        <row r="377">
          <cell r="A377" t="str">
            <v>0699</v>
          </cell>
          <cell r="B377">
            <v>699</v>
          </cell>
          <cell r="C377" t="str">
            <v>University Inn #2</v>
          </cell>
          <cell r="D377" t="str">
            <v>University Inn #2</v>
          </cell>
        </row>
        <row r="378">
          <cell r="A378">
            <v>1200</v>
          </cell>
          <cell r="B378">
            <v>1200</v>
          </cell>
          <cell r="C378" t="str">
            <v>Electric Substation #1</v>
          </cell>
          <cell r="D378" t="str">
            <v>Electric Substation #1</v>
          </cell>
        </row>
        <row r="379">
          <cell r="A379">
            <v>1201</v>
          </cell>
          <cell r="B379">
            <v>1201</v>
          </cell>
          <cell r="C379" t="str">
            <v>Electric Substation #3</v>
          </cell>
          <cell r="D379" t="str">
            <v>Electric Substation #3</v>
          </cell>
        </row>
        <row r="380">
          <cell r="A380" t="str">
            <v>8633</v>
          </cell>
          <cell r="B380">
            <v>8633</v>
          </cell>
          <cell r="C380" t="str">
            <v>UK HealthCare Good Samaritan Hospital</v>
          </cell>
          <cell r="D380" t="str">
            <v>UK HealthCare Good Samaritan Hospital</v>
          </cell>
        </row>
        <row r="381">
          <cell r="A381" t="str">
            <v>9127</v>
          </cell>
          <cell r="B381">
            <v>9127</v>
          </cell>
          <cell r="C381" t="str">
            <v>1101 S. Limestone</v>
          </cell>
          <cell r="D381" t="str">
            <v>1101 S. Limestone</v>
          </cell>
        </row>
        <row r="382">
          <cell r="A382" t="str">
            <v>9362</v>
          </cell>
          <cell r="B382">
            <v>9362</v>
          </cell>
          <cell r="C382" t="str">
            <v>114 Conn Terrace</v>
          </cell>
          <cell r="D382" t="str">
            <v>114 Conn Terrace</v>
          </cell>
        </row>
        <row r="383">
          <cell r="A383">
            <v>9813</v>
          </cell>
          <cell r="B383">
            <v>9813</v>
          </cell>
          <cell r="C383" t="str">
            <v>Child Development Center of the Bluegrass, Inc.</v>
          </cell>
          <cell r="D383" t="str">
            <v>Child Development Center of the Bluegrass, Inc.</v>
          </cell>
        </row>
        <row r="384">
          <cell r="A384" t="str">
            <v>9853</v>
          </cell>
          <cell r="B384">
            <v>9853</v>
          </cell>
          <cell r="C384" t="str">
            <v>Shriners Hospitals for Children Medical Center - Lexington</v>
          </cell>
          <cell r="D384" t="str">
            <v>Shriners Hospitals for Children Medical Center</v>
          </cell>
        </row>
        <row r="385">
          <cell r="A385" t="str">
            <v>9854</v>
          </cell>
          <cell r="B385">
            <v>9854</v>
          </cell>
          <cell r="C385" t="str">
            <v>Anthropology Research Building</v>
          </cell>
          <cell r="D385" t="str">
            <v>Anthropology Research Building</v>
          </cell>
        </row>
        <row r="386">
          <cell r="A386" t="str">
            <v>9861</v>
          </cell>
          <cell r="B386">
            <v>9861</v>
          </cell>
          <cell r="C386" t="str">
            <v>845 Angliana Ave</v>
          </cell>
          <cell r="D386" t="str">
            <v>845 Angliana Ave</v>
          </cell>
        </row>
        <row r="387">
          <cell r="A387" t="str">
            <v>9925</v>
          </cell>
          <cell r="B387">
            <v>9925</v>
          </cell>
          <cell r="C387" t="str">
            <v>Alpha Phi Sorority</v>
          </cell>
          <cell r="D387" t="str">
            <v>Alpha Phi Sorority</v>
          </cell>
        </row>
        <row r="388">
          <cell r="A388" t="str">
            <v>9983</v>
          </cell>
          <cell r="B388">
            <v>9983</v>
          </cell>
          <cell r="C388" t="str">
            <v>College of Medicine Building</v>
          </cell>
          <cell r="D388" t="str">
            <v>College of Medicine Building</v>
          </cell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 t="str">
            <v xml:space="preserve"> </v>
          </cell>
          <cell r="B412"/>
          <cell r="C412" t="str">
            <v xml:space="preserve"> </v>
          </cell>
          <cell r="D412"/>
        </row>
        <row r="413">
          <cell r="A413" t="str">
            <v xml:space="preserve"> </v>
          </cell>
          <cell r="B413"/>
          <cell r="C413" t="str">
            <v xml:space="preserve"> </v>
          </cell>
          <cell r="D413"/>
        </row>
        <row r="414">
          <cell r="A414" t="str">
            <v xml:space="preserve"> </v>
          </cell>
          <cell r="B414"/>
          <cell r="C414" t="str">
            <v xml:space="preserve"> </v>
          </cell>
          <cell r="D414"/>
        </row>
        <row r="415">
          <cell r="A415" t="str">
            <v xml:space="preserve"> </v>
          </cell>
          <cell r="B415"/>
          <cell r="C415" t="str">
            <v xml:space="preserve"> </v>
          </cell>
          <cell r="D415"/>
        </row>
        <row r="416">
          <cell r="A416" t="str">
            <v xml:space="preserve"> </v>
          </cell>
          <cell r="B416"/>
          <cell r="C416" t="str">
            <v xml:space="preserve"> </v>
          </cell>
          <cell r="D416"/>
        </row>
        <row r="417">
          <cell r="A417" t="str">
            <v xml:space="preserve"> </v>
          </cell>
          <cell r="B417"/>
          <cell r="C417" t="str">
            <v xml:space="preserve"> </v>
          </cell>
          <cell r="D417"/>
        </row>
        <row r="418">
          <cell r="A418"/>
          <cell r="B418"/>
          <cell r="C418"/>
          <cell r="D41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A9" sqref="A9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6.7109375" style="16" customWidth="1"/>
    <col min="9" max="9" width="30.71093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42779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Fine Arts Guignol Building</v>
      </c>
      <c r="C2" s="78"/>
      <c r="F2" s="69" t="s">
        <v>12</v>
      </c>
      <c r="G2" s="22" t="s">
        <v>67</v>
      </c>
      <c r="J2" s="15">
        <f>G35-J35</f>
        <v>1</v>
      </c>
      <c r="K2" s="15">
        <f>H35-M35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30" customHeight="1" thickTop="1" x14ac:dyDescent="0.25">
      <c r="A6" s="48" t="s">
        <v>76</v>
      </c>
      <c r="B6" s="48" t="s">
        <v>77</v>
      </c>
      <c r="C6" s="42" t="s">
        <v>49</v>
      </c>
      <c r="D6" s="41" t="s">
        <v>5</v>
      </c>
      <c r="E6" s="50">
        <v>1078</v>
      </c>
      <c r="F6" s="50">
        <v>1096</v>
      </c>
      <c r="G6" s="50" t="s">
        <v>2</v>
      </c>
      <c r="H6" s="41" t="s">
        <v>2</v>
      </c>
      <c r="I6" s="42" t="s">
        <v>80</v>
      </c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78</v>
      </c>
      <c r="B7" s="48" t="s">
        <v>77</v>
      </c>
      <c r="C7" s="42" t="s">
        <v>79</v>
      </c>
      <c r="D7" s="41" t="s">
        <v>5</v>
      </c>
      <c r="E7" s="50">
        <v>145</v>
      </c>
      <c r="F7" s="50">
        <v>146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0022</v>
      </c>
      <c r="C1" s="39"/>
      <c r="D1" s="17" t="s">
        <v>10</v>
      </c>
      <c r="E1" s="40">
        <f>'KD Changes'!G1</f>
        <v>42779</v>
      </c>
    </row>
    <row r="2" spans="1:10" ht="15" customHeight="1" x14ac:dyDescent="0.25">
      <c r="A2" s="43" t="s">
        <v>8</v>
      </c>
      <c r="B2" s="44" t="str">
        <f>VLOOKUP(B1,[1]BuildingList!A:B,2,FALSE)</f>
        <v>Fine Arts Guignol Building</v>
      </c>
      <c r="C2" s="45"/>
      <c r="D2" s="46" t="s">
        <v>12</v>
      </c>
      <c r="E2" s="47" t="str">
        <f>'KD Changes'!G2</f>
        <v>Suzanna Bentley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E6" s="41" t="s">
        <v>81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2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VLOOKUP(A282,[5]UKBuilding_List!$A$1:$D$476,3,FALSE)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VLOOKUP(A283,[5]UKBuilding_List!$A$1:$D$476,3,FALSE)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VLOOKUP(A290,[5]UKBuilding_List!$A$1:$D$476,3,FALSE)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VLOOKUP(A338,[5]UKBuilding_List!$A$1:$D$476,3,FALSE)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VLOOKUP(A339,[5]UKBuilding_List!$A$1:$D$476,3,FALSE)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VLOOKUP(A340,[5]UKBuilding_List!$A$1:$D$476,3,FALSE)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VLOOKUP(A370,[5]UKBuilding_List!$A$1:$D$476,3,FALSE)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VLOOKUP(A371,[5]UKBuilding_List!$A$1:$D$476,3,FALSE)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VLOOKUP(A372,[5]UKBuilding_List!$A$1:$D$476,3,FALSE)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VLOOKUP(A373,[5]UKBuilding_List!$A$1:$D$476,3,FALSE)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2017-02-14T14:58:14Z</dcterms:modified>
</cp:coreProperties>
</file>