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17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<sst xmlns="http://schemas.openxmlformats.org/spreadsheetml/2006/main" count="105" uniqueCount="81">
  <si>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</si>
  <si>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</si>
  <si>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</si>
  <si>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</si>
  <si>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</si>
  <si>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</si>
  <si>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</si>
  <si>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</si>
  <si>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</si>
  <si>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</si>
  <si>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</si>
  <si>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</si>
  <si>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</si>
  <si>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</si>
  <si>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</si>
  <si>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</si>
  <si>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</si>
  <si>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</si>
  <si>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</si>
  <si>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</si>
  <si>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</si>
  <si>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</si>
  <si>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</si>
  <si>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</si>
  <si>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</si>
  <si>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</si>
  <si>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</si>
  <si>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</si>
  <si>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</si>
  <si>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</si>
  <si>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</si>
  <si>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</si>
  <si>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</si>
  <si>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</si>
  <si>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</si>
  <si>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</si>
  <si>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</si>
  <si>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</si>
  <si>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</si>
  <si>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</si>
  <si>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</si>
  <si>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</si>
  <si>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</si>
  <si>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</si>
  <si>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</si>
  <si>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</si>
  <si>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</si>
  <si>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</si>
  <si>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</si>
  <si>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</si>
  <si>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</si>
  <si>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</si>
  <si>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</si>
  <si>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</si>
  <si>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</si>
  <si>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</si>
  <si>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</si>
  <si>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</si>
  <si>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</si>
  <si>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</si>
  <si>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</si>
  <si>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</si>
  <si>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</si>
  <si>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</si>
  <si>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</si>
  <si>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</si>
  <si>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</si>
  <si>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</si>
  <si>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</si>
  <si>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</si>
  <si>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</si>
  <si>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</si>
  <si>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</si>
  <si>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</si>
  <si>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</si>
  <si>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</si>
  <si>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0017</t>
  </si>
  <si>
    <t>0115</t>
  </si>
  <si>
    <t>1</t>
  </si>
  <si>
    <t>0117</t>
  </si>
  <si>
    <t>Adjustments to fixtures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</si>
</sst>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A8" sqref="A8:XFD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76</v>
      </c>
      <c r="C1" s="76"/>
      <c r="F1" s="67" t="s">
        <v>10</v>
      </c>
      <c r="G1" s="18">
        <v>42510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Dickey Hall</v>
      </c>
      <c r="C2" s="77"/>
      <c r="F2" s="68" t="s">
        <v>12</v>
      </c>
      <c r="G2" s="22" t="s">
        <v>75</v>
      </c>
      <c r="J2" s="15">
        <f>G21-J21</f>
        <v>2</v>
      </c>
      <c r="K2" s="15">
        <f>H21-M21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 t="s">
        <v>77</v>
      </c>
      <c r="B6" s="48" t="s">
        <v>78</v>
      </c>
      <c r="C6" s="42" t="s">
        <v>30</v>
      </c>
      <c r="D6" s="41" t="s">
        <v>6</v>
      </c>
      <c r="E6" s="50"/>
      <c r="F6" s="50"/>
      <c r="G6" s="50" t="s">
        <v>3</v>
      </c>
      <c r="H6" s="41" t="s">
        <v>2</v>
      </c>
      <c r="I6" s="42" t="s">
        <v>80</v>
      </c>
      <c r="J6" s="59"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79</v>
      </c>
      <c r="B7" s="48" t="s">
        <v>78</v>
      </c>
      <c r="C7" s="42" t="s">
        <v>30</v>
      </c>
      <c r="D7" s="41" t="s">
        <v>6</v>
      </c>
      <c r="E7" s="50"/>
      <c r="F7" s="50"/>
      <c r="G7" s="50" t="s">
        <v>3</v>
      </c>
      <c r="H7" s="41" t="s">
        <v>2</v>
      </c>
      <c r="I7" s="42" t="s">
        <v>80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3">
      <c r="A8" s="61"/>
      <c r="B8" s="48"/>
      <c r="C8" s="42"/>
      <c r="E8" s="62"/>
      <c r="F8" s="62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3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4"/>
      <c r="M11" s="59" t="str">
        <f>IF(H11="No Change","N/A",IF(H11="New Tag Required",Lookup!F:F,IF(H11="Remove Old Sign",Lookup!F:F,IF(H11="N/A","N/A",""))))</f>
        <v/>
      </c>
      <c r="N11" s="64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3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3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3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3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3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3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" thickBot="1" x14ac:dyDescent="0.35">
      <c r="A19" s="56"/>
      <c r="C19" s="11"/>
      <c r="E19" s="30"/>
      <c r="F19" s="30"/>
      <c r="G19" s="30"/>
      <c r="K19" s="32"/>
      <c r="N19" s="32"/>
    </row>
    <row r="20" spans="1:14" ht="43.2" x14ac:dyDescent="0.3">
      <c r="A20" s="56"/>
      <c r="C20" s="11"/>
      <c r="E20" s="30"/>
      <c r="F20" s="30"/>
      <c r="G20" s="73" t="s">
        <v>46</v>
      </c>
      <c r="H20" s="74" t="s">
        <v>47</v>
      </c>
      <c r="J20" s="75" t="s">
        <v>41</v>
      </c>
      <c r="K20" s="10"/>
      <c r="L20" s="10"/>
      <c r="M20" s="75" t="s">
        <v>42</v>
      </c>
    </row>
    <row r="21" spans="1:14" ht="15" thickBot="1" x14ac:dyDescent="0.35">
      <c r="A21" s="56"/>
      <c r="C21" s="11"/>
      <c r="E21" s="30"/>
      <c r="F21" s="30"/>
      <c r="G21" s="14">
        <f>COUNTIF(G6:G20,"New Tag Required")</f>
        <v>2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3">
      <c r="A22" s="56"/>
      <c r="C22" s="11"/>
      <c r="E22" s="30"/>
      <c r="F22" s="30"/>
      <c r="G22" s="30"/>
    </row>
    <row r="23" spans="1:14" x14ac:dyDescent="0.3">
      <c r="A23" s="56"/>
      <c r="C23" s="11"/>
      <c r="E23" s="30"/>
      <c r="F23" s="30"/>
      <c r="G23" s="30"/>
    </row>
    <row r="24" spans="1:14" x14ac:dyDescent="0.3">
      <c r="A24" s="56"/>
      <c r="C24" s="11"/>
      <c r="E24" s="30"/>
      <c r="F24" s="30"/>
      <c r="G24" s="30"/>
    </row>
    <row r="25" spans="1:14" x14ac:dyDescent="0.3">
      <c r="A25" s="56"/>
      <c r="C25" s="11"/>
      <c r="E25" s="30"/>
      <c r="F25" s="30"/>
      <c r="G25" s="30"/>
    </row>
    <row r="26" spans="1:14" x14ac:dyDescent="0.3">
      <c r="A26" s="56"/>
      <c r="C26" s="11"/>
      <c r="E26" s="30"/>
      <c r="F26" s="30"/>
      <c r="G26" s="30"/>
    </row>
    <row r="27" spans="1:14" x14ac:dyDescent="0.3">
      <c r="A27" s="56"/>
      <c r="C27" s="11"/>
      <c r="E27" s="30"/>
      <c r="F27" s="30"/>
      <c r="G27" s="30"/>
    </row>
    <row r="28" spans="1:14" x14ac:dyDescent="0.3">
      <c r="A28" s="56"/>
      <c r="C28" s="11"/>
      <c r="E28" s="30"/>
      <c r="F28" s="30"/>
      <c r="G28" s="30"/>
    </row>
    <row r="29" spans="1:14" x14ac:dyDescent="0.3">
      <c r="A29" s="57"/>
      <c r="C29" s="11"/>
      <c r="E29" s="30"/>
      <c r="F29" s="33"/>
      <c r="G29" s="30"/>
    </row>
    <row r="30" spans="1:14" x14ac:dyDescent="0.3">
      <c r="A30" s="57"/>
      <c r="C30" s="11"/>
      <c r="E30" s="30"/>
      <c r="F30" s="33"/>
      <c r="G30" s="30"/>
    </row>
    <row r="31" spans="1:14" x14ac:dyDescent="0.3">
      <c r="A31" s="57"/>
      <c r="C31" s="11"/>
      <c r="E31" s="30"/>
      <c r="F31" s="34"/>
      <c r="G31" s="30"/>
    </row>
    <row r="32" spans="1:14" x14ac:dyDescent="0.3">
      <c r="A32" s="56"/>
      <c r="C32" s="11"/>
      <c r="E32" s="30"/>
      <c r="F32" s="33"/>
      <c r="G32" s="30"/>
    </row>
    <row r="33" spans="1:7" x14ac:dyDescent="0.3">
      <c r="A33" s="56"/>
      <c r="C33" s="11"/>
      <c r="E33" s="30"/>
      <c r="F33" s="33"/>
      <c r="G33" s="30"/>
    </row>
    <row r="34" spans="1:7" x14ac:dyDescent="0.3">
      <c r="A34" s="58"/>
      <c r="C34" s="11"/>
      <c r="E34" s="30"/>
      <c r="F34" s="30"/>
      <c r="G34" s="30"/>
    </row>
    <row r="35" spans="1:7" x14ac:dyDescent="0.3">
      <c r="A35" s="58"/>
      <c r="C35" s="11"/>
      <c r="E35" s="30"/>
      <c r="F35" s="30"/>
      <c r="G35" s="30"/>
    </row>
    <row r="36" spans="1:7" x14ac:dyDescent="0.3">
      <c r="A36" s="58"/>
      <c r="C36" s="11"/>
      <c r="E36" s="30"/>
      <c r="F36" s="30"/>
      <c r="G36" s="30"/>
    </row>
    <row r="37" spans="1:7" x14ac:dyDescent="0.3">
      <c r="A37" s="58"/>
      <c r="C37" s="11"/>
      <c r="E37" s="30"/>
      <c r="F37" s="30"/>
      <c r="G37" s="30"/>
    </row>
    <row r="38" spans="1:7" x14ac:dyDescent="0.3">
      <c r="A38" s="58"/>
      <c r="C38" s="11"/>
      <c r="E38" s="30"/>
      <c r="F38" s="31"/>
      <c r="G38" s="30"/>
    </row>
    <row r="39" spans="1:7" x14ac:dyDescent="0.3">
      <c r="A39" s="58"/>
      <c r="C39" s="11"/>
      <c r="E39" s="30"/>
      <c r="F39" s="30"/>
      <c r="G39" s="30"/>
    </row>
    <row r="40" spans="1:7" x14ac:dyDescent="0.3">
      <c r="A40" s="58"/>
      <c r="C40" s="11"/>
      <c r="E40" s="30"/>
      <c r="F40" s="30"/>
      <c r="G40" s="30"/>
    </row>
    <row r="41" spans="1:7" x14ac:dyDescent="0.3">
      <c r="A41" s="56"/>
      <c r="C41" s="11"/>
      <c r="E41" s="30"/>
      <c r="F41" s="30"/>
      <c r="G41" s="30"/>
    </row>
    <row r="42" spans="1:7" x14ac:dyDescent="0.3">
      <c r="A42" s="56"/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187" spans="3:3" x14ac:dyDescent="0.3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9:G19">
    <cfRule type="containsText" dxfId="48" priority="122" operator="containsText" text="New Tag Required">
      <formula>NOT(ISERROR(SEARCH("New Tag Required",G9)))</formula>
    </cfRule>
  </conditionalFormatting>
  <conditionalFormatting sqref="D6 D9:D86">
    <cfRule type="containsText" dxfId="47" priority="121" operator="containsText" text="Yes">
      <formula>NOT(ISERROR(SEARCH("Yes",D6)))</formula>
    </cfRule>
  </conditionalFormatting>
  <conditionalFormatting sqref="H26:H86 H187:H408 H9:H19">
    <cfRule type="containsText" dxfId="46" priority="109" operator="containsText" text="New Sign Required">
      <formula>NOT(ISERROR(SEARCH("New Sign Required",H9)))</formula>
    </cfRule>
  </conditionalFormatting>
  <conditionalFormatting sqref="G26:G86 G9:H19">
    <cfRule type="containsText" dxfId="45" priority="108" operator="containsText" text="Action Required">
      <formula>NOT(ISERROR(SEARCH("Action Required",G9)))</formula>
    </cfRule>
  </conditionalFormatting>
  <conditionalFormatting sqref="H26:H86">
    <cfRule type="containsText" dxfId="44" priority="107" operator="containsText" text="Action Required">
      <formula>NOT(ISERROR(SEARCH("Action Required",H26)))</formula>
    </cfRule>
  </conditionalFormatting>
  <conditionalFormatting sqref="G6 G22:G25">
    <cfRule type="containsText" dxfId="43" priority="49" operator="containsText" text="New Tag Required">
      <formula>NOT(ISERROR(SEARCH("New Tag Required",G6)))</formula>
    </cfRule>
  </conditionalFormatting>
  <conditionalFormatting sqref="H6 H22:H25">
    <cfRule type="containsText" dxfId="42" priority="47" operator="containsText" text="New Sign Required">
      <formula>NOT(ISERROR(SEARCH("New Sign Required",H6)))</formula>
    </cfRule>
  </conditionalFormatting>
  <conditionalFormatting sqref="G6 G22:G25">
    <cfRule type="containsText" dxfId="41" priority="46" operator="containsText" text="Action Required">
      <formula>NOT(ISERROR(SEARCH("Action Required",G6)))</formula>
    </cfRule>
  </conditionalFormatting>
  <conditionalFormatting sqref="H6 H22:H25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87:D186">
    <cfRule type="containsText" dxfId="36" priority="41" operator="containsText" text="Yes">
      <formula>NOT(ISERROR(SEARCH("Yes",D87)))</formula>
    </cfRule>
  </conditionalFormatting>
  <conditionalFormatting sqref="H87:H186">
    <cfRule type="containsText" dxfId="35" priority="40" operator="containsText" text="New Sign Required">
      <formula>NOT(ISERROR(SEARCH("New Sign Required",H87)))</formula>
    </cfRule>
  </conditionalFormatting>
  <conditionalFormatting sqref="G87:G186">
    <cfRule type="containsText" dxfId="34" priority="39" operator="containsText" text="Action Required">
      <formula>NOT(ISERROR(SEARCH("Action Required",G87)))</formula>
    </cfRule>
  </conditionalFormatting>
  <conditionalFormatting sqref="H87:H186">
    <cfRule type="containsText" dxfId="33" priority="38" operator="containsText" text="Action Required">
      <formula>NOT(ISERROR(SEARCH("Action Required",H87)))</formula>
    </cfRule>
  </conditionalFormatting>
  <conditionalFormatting sqref="D8">
    <cfRule type="containsText" dxfId="32" priority="35" operator="containsText" text="Yes">
      <formula>NOT(ISERROR(SEARCH("Yes",D8)))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J2:N2">
    <cfRule type="cellIs" dxfId="26" priority="15" operator="notEqual">
      <formula>0</formula>
    </cfRule>
  </conditionalFormatting>
  <conditionalFormatting sqref="J6:J18">
    <cfRule type="cellIs" dxfId="25" priority="14" operator="equal">
      <formula>0</formula>
    </cfRule>
  </conditionalFormatting>
  <conditionalFormatting sqref="M6:M18">
    <cfRule type="cellIs" dxfId="24" priority="13" operator="equal">
      <formula>0</formula>
    </cfRule>
  </conditionalFormatting>
  <conditionalFormatting sqref="J6:J18 M6:M18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0">
    <cfRule type="expression" dxfId="20" priority="9">
      <formula>$J6="Log Issues"</formula>
    </cfRule>
  </conditionalFormatting>
  <conditionalFormatting sqref="N6:N10">
    <cfRule type="expression" dxfId="19" priority="8">
      <formula>$M6="Log Issues"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Lookup!$C$1:$C$8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0017</v>
      </c>
      <c r="C1" s="39"/>
      <c r="D1" s="17" t="s">
        <v>10</v>
      </c>
      <c r="E1" s="40">
        <f>'KD Changes'!G1</f>
        <v>42510</v>
      </c>
    </row>
    <row r="2" spans="1:10" ht="15" customHeight="1" x14ac:dyDescent="0.3">
      <c r="A2" s="43" t="s">
        <v>8</v>
      </c>
      <c r="B2" s="44" t="str">
        <f>VLOOKUP(B1,[1]BuildingList!A:B,2,FALSE)</f>
        <v>Dickey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2" sqref="C12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2016-05-27T15:01:01Z</dcterms:modified>
</cp:coreProperties>
</file>